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 codeName="ThisWorkbook"/>
  <xr:revisionPtr revIDLastSave="0" documentId="13_ncr:1_{51101FB5-BEA9-4032-97F1-5094959E09A9}" xr6:coauthVersionLast="47" xr6:coauthVersionMax="47" xr10:uidLastSave="{00000000-0000-0000-0000-000000000000}"/>
  <bookViews>
    <workbookView xWindow="-120" yWindow="-120" windowWidth="29040" windowHeight="15720" xr2:uid="{8ACB58DE-026B-4295-BF47-C10F1C4D6DED}"/>
  </bookViews>
  <sheets>
    <sheet name="Main1" sheetId="81" r:id="rId1"/>
    <sheet name="DS1_T2_color" sheetId="218" r:id="rId2"/>
    <sheet name="DS1_T2_zebra" sheetId="219" r:id="rId3"/>
    <sheet name="DS1_T2_plain" sheetId="140" r:id="rId4"/>
    <sheet name="DS1_T2_bar" sheetId="139" r:id="rId5"/>
    <sheet name="DS2_T2_color" sheetId="217" r:id="rId6"/>
    <sheet name="DS2_T2_bar" sheetId="142" r:id="rId7"/>
    <sheet name="DS2_T2_plain" sheetId="183" r:id="rId8"/>
    <sheet name="DS2_T2_zebra" sheetId="184" r:id="rId9"/>
    <sheet name="DS3_T2_color" sheetId="220" r:id="rId10"/>
    <sheet name="DS3_T2_plain" sheetId="185" r:id="rId11"/>
    <sheet name="DS3_T2_zebra" sheetId="143" r:id="rId12"/>
    <sheet name="DS3_T2_bar" sheetId="116" r:id="rId13"/>
    <sheet name="DS4_T2_color" sheetId="221" r:id="rId14"/>
    <sheet name="DS4_T2_bar" sheetId="117" r:id="rId15"/>
    <sheet name="DS4_T2_plain" sheetId="145" r:id="rId16"/>
    <sheet name="DS4_T2_zebra" sheetId="146" r:id="rId17"/>
    <sheet name="DS5_T2_color" sheetId="222" r:id="rId18"/>
    <sheet name="DS5_T2_bar" sheetId="148" r:id="rId19"/>
    <sheet name="DS5_T2_plain" sheetId="149" r:id="rId20"/>
    <sheet name="DS5_T2_zebra" sheetId="147" r:id="rId21"/>
    <sheet name="DS6_T2_color" sheetId="119" r:id="rId22"/>
    <sheet name="DS6_T2_bar" sheetId="150" r:id="rId23"/>
    <sheet name="DS6_T2_plain" sheetId="151" r:id="rId24"/>
    <sheet name="DS6_T2_zebra" sheetId="152" r:id="rId25"/>
    <sheet name="DS7_T2_color" sheetId="120" r:id="rId26"/>
    <sheet name="DS7_T2_bar" sheetId="153" r:id="rId27"/>
    <sheet name="DS7_T2_plain" sheetId="154" r:id="rId28"/>
    <sheet name="DS7_T2_zebra" sheetId="155" r:id="rId29"/>
    <sheet name="DS8_T2_color" sheetId="121" r:id="rId30"/>
    <sheet name="DS8_T2_bar" sheetId="156" r:id="rId31"/>
    <sheet name="DS8_T2_zebra" sheetId="157" r:id="rId32"/>
    <sheet name="DS8_T2_plain" sheetId="158" r:id="rId33"/>
    <sheet name="DS9_T2_color" sheetId="122" r:id="rId34"/>
    <sheet name="DS9_T2_bar" sheetId="159" r:id="rId35"/>
    <sheet name="DS9_T2_plain" sheetId="160" r:id="rId36"/>
    <sheet name="DS9_T2_zebra" sheetId="161" r:id="rId37"/>
    <sheet name="DS10_T2_color" sheetId="115" r:id="rId38"/>
    <sheet name="DS10_T2_bar" sheetId="162" r:id="rId39"/>
    <sheet name="DS10_T2_plain" sheetId="163" r:id="rId40"/>
    <sheet name="DS10_T2_zebra" sheetId="164" r:id="rId41"/>
    <sheet name="DS11_T2_color" sheetId="182" r:id="rId42"/>
    <sheet name="DS11_T2_bar" sheetId="181" r:id="rId43"/>
    <sheet name="DS11_T2_plain" sheetId="180" r:id="rId44"/>
    <sheet name="DS11_T2_zebra" sheetId="114" r:id="rId45"/>
    <sheet name="DS12_T2_color" sheetId="179" r:id="rId46"/>
    <sheet name="DS12_T2_bar" sheetId="178" r:id="rId47"/>
    <sheet name="DS12_T2_plain" sheetId="113" r:id="rId48"/>
    <sheet name="DS12_T2_zebra" sheetId="177" r:id="rId49"/>
    <sheet name="DS13_T2_color" sheetId="176" r:id="rId50"/>
    <sheet name="DS13_T2_bar" sheetId="175" r:id="rId51"/>
    <sheet name="DS13_T2_plain" sheetId="174" r:id="rId52"/>
    <sheet name="DS13_T2_zebra" sheetId="112" r:id="rId53"/>
    <sheet name="DS14_T2_color" sheetId="111" r:id="rId54"/>
    <sheet name="DS14_T2_bar" sheetId="171" r:id="rId55"/>
    <sheet name="DS14_T2_plain" sheetId="172" r:id="rId56"/>
    <sheet name="DS14_T2_zebra" sheetId="173" r:id="rId57"/>
    <sheet name="DS15_T2_color" sheetId="110" r:id="rId58"/>
    <sheet name="DS15_T2_bar" sheetId="168" r:id="rId59"/>
    <sheet name="DS15_T2_plain" sheetId="169" r:id="rId60"/>
    <sheet name="DS15_T2_zebra" sheetId="170" r:id="rId61"/>
    <sheet name="DS16_T2_color" sheetId="109" r:id="rId62"/>
    <sheet name="DS16_T2_bar" sheetId="165" r:id="rId63"/>
    <sheet name="DS16_T2_plain" sheetId="166" r:id="rId64"/>
    <sheet name="DS16_T2_zebra" sheetId="167" r:id="rId6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19" l="1"/>
  <c r="L40" i="221"/>
  <c r="M40" i="221"/>
  <c r="L38" i="116"/>
  <c r="M38" i="116"/>
  <c r="L40" i="116"/>
  <c r="M40" i="116"/>
  <c r="I40" i="217"/>
  <c r="M40" i="217"/>
  <c r="L40" i="217"/>
  <c r="K40" i="217"/>
  <c r="J40" i="217"/>
  <c r="C4" i="219"/>
  <c r="D4" i="219"/>
  <c r="E4" i="219"/>
  <c r="F4" i="219"/>
  <c r="G4" i="219"/>
  <c r="H4" i="219"/>
  <c r="I4" i="219"/>
  <c r="J4" i="219"/>
  <c r="K4" i="219"/>
  <c r="L4" i="219"/>
  <c r="M4" i="219"/>
  <c r="C5" i="219"/>
  <c r="D5" i="219"/>
  <c r="E5" i="219"/>
  <c r="F5" i="219"/>
  <c r="G5" i="219"/>
  <c r="H5" i="219"/>
  <c r="I5" i="219"/>
  <c r="J5" i="219"/>
  <c r="K5" i="219"/>
  <c r="L5" i="219"/>
  <c r="M5" i="219"/>
  <c r="C6" i="219"/>
  <c r="D6" i="219"/>
  <c r="E6" i="219"/>
  <c r="F6" i="219"/>
  <c r="G6" i="219"/>
  <c r="H6" i="219"/>
  <c r="I6" i="219"/>
  <c r="J6" i="219"/>
  <c r="K6" i="219"/>
  <c r="L6" i="219"/>
  <c r="M6" i="219"/>
  <c r="C7" i="219"/>
  <c r="D7" i="219"/>
  <c r="E7" i="219"/>
  <c r="F7" i="219"/>
  <c r="G7" i="219"/>
  <c r="H7" i="219"/>
  <c r="I7" i="219"/>
  <c r="J7" i="219"/>
  <c r="K7" i="219"/>
  <c r="L7" i="219"/>
  <c r="M7" i="219"/>
  <c r="C8" i="219"/>
  <c r="D8" i="219"/>
  <c r="E8" i="219"/>
  <c r="F8" i="219"/>
  <c r="G8" i="219"/>
  <c r="H8" i="219"/>
  <c r="I8" i="219"/>
  <c r="J8" i="219"/>
  <c r="K8" i="219"/>
  <c r="L8" i="219"/>
  <c r="M8" i="219"/>
  <c r="C9" i="219"/>
  <c r="D9" i="219"/>
  <c r="E9" i="219"/>
  <c r="F9" i="219"/>
  <c r="G9" i="219"/>
  <c r="H9" i="219"/>
  <c r="I9" i="219"/>
  <c r="J9" i="219"/>
  <c r="K9" i="219"/>
  <c r="L9" i="219"/>
  <c r="M9" i="219"/>
  <c r="C10" i="219"/>
  <c r="D10" i="219"/>
  <c r="E10" i="219"/>
  <c r="F10" i="219"/>
  <c r="G10" i="219"/>
  <c r="H10" i="219"/>
  <c r="I10" i="219"/>
  <c r="J10" i="219"/>
  <c r="K10" i="219"/>
  <c r="L10" i="219"/>
  <c r="M10" i="219"/>
  <c r="C11" i="219"/>
  <c r="D11" i="219"/>
  <c r="E11" i="219"/>
  <c r="F11" i="219"/>
  <c r="G11" i="219"/>
  <c r="H11" i="219"/>
  <c r="I11" i="219"/>
  <c r="J11" i="219"/>
  <c r="K11" i="219"/>
  <c r="L11" i="219"/>
  <c r="M11" i="219"/>
  <c r="C12" i="219"/>
  <c r="D12" i="219"/>
  <c r="E12" i="219"/>
  <c r="F12" i="219"/>
  <c r="G12" i="219"/>
  <c r="H12" i="219"/>
  <c r="I12" i="219"/>
  <c r="J12" i="219"/>
  <c r="K12" i="219"/>
  <c r="L12" i="219"/>
  <c r="M12" i="219"/>
  <c r="C13" i="219"/>
  <c r="D13" i="219"/>
  <c r="E13" i="219"/>
  <c r="F13" i="219"/>
  <c r="H13" i="219"/>
  <c r="I13" i="219"/>
  <c r="J13" i="219"/>
  <c r="K13" i="219"/>
  <c r="L13" i="219"/>
  <c r="M13" i="219"/>
  <c r="C14" i="219"/>
  <c r="D14" i="219"/>
  <c r="E14" i="219"/>
  <c r="F14" i="219"/>
  <c r="G14" i="219"/>
  <c r="H14" i="219"/>
  <c r="I14" i="219"/>
  <c r="J14" i="219"/>
  <c r="K14" i="219"/>
  <c r="L14" i="219"/>
  <c r="M14" i="219"/>
  <c r="C15" i="219"/>
  <c r="D15" i="219"/>
  <c r="E15" i="219"/>
  <c r="F15" i="219"/>
  <c r="G15" i="219"/>
  <c r="H15" i="219"/>
  <c r="I15" i="219"/>
  <c r="J15" i="219"/>
  <c r="K15" i="219"/>
  <c r="L15" i="219"/>
  <c r="M15" i="219"/>
  <c r="C16" i="219"/>
  <c r="D16" i="219"/>
  <c r="E16" i="219"/>
  <c r="F16" i="219"/>
  <c r="G16" i="219"/>
  <c r="H16" i="219"/>
  <c r="I16" i="219"/>
  <c r="J16" i="219"/>
  <c r="K16" i="219"/>
  <c r="L16" i="219"/>
  <c r="M16" i="219"/>
  <c r="C17" i="219"/>
  <c r="D17" i="219"/>
  <c r="E17" i="219"/>
  <c r="F17" i="219"/>
  <c r="G17" i="219"/>
  <c r="H17" i="219"/>
  <c r="I17" i="219"/>
  <c r="J17" i="219"/>
  <c r="K17" i="219"/>
  <c r="L17" i="219"/>
  <c r="M17" i="219"/>
  <c r="C18" i="219"/>
  <c r="D18" i="219"/>
  <c r="E18" i="219"/>
  <c r="F18" i="219"/>
  <c r="G18" i="219"/>
  <c r="H18" i="219"/>
  <c r="I18" i="219"/>
  <c r="J18" i="219"/>
  <c r="K18" i="219"/>
  <c r="L18" i="219"/>
  <c r="M18" i="219"/>
  <c r="C19" i="219"/>
  <c r="D19" i="219"/>
  <c r="E19" i="219"/>
  <c r="F19" i="219"/>
  <c r="G19" i="219"/>
  <c r="H19" i="219"/>
  <c r="I19" i="219"/>
  <c r="J19" i="219"/>
  <c r="K19" i="219"/>
  <c r="L19" i="219"/>
  <c r="M19" i="219"/>
  <c r="C20" i="219"/>
  <c r="D20" i="219"/>
  <c r="E20" i="219"/>
  <c r="F20" i="219"/>
  <c r="G20" i="219"/>
  <c r="H20" i="219"/>
  <c r="I20" i="219"/>
  <c r="J20" i="219"/>
  <c r="K20" i="219"/>
  <c r="L20" i="219"/>
  <c r="M20" i="219"/>
  <c r="C21" i="219"/>
  <c r="D21" i="219"/>
  <c r="E21" i="219"/>
  <c r="F21" i="219"/>
  <c r="G21" i="219"/>
  <c r="H21" i="219"/>
  <c r="I21" i="219"/>
  <c r="J21" i="219"/>
  <c r="K21" i="219"/>
  <c r="L21" i="219"/>
  <c r="M21" i="219"/>
  <c r="C22" i="219"/>
  <c r="D22" i="219"/>
  <c r="E22" i="219"/>
  <c r="F22" i="219"/>
  <c r="G22" i="219"/>
  <c r="H22" i="219"/>
  <c r="I22" i="219"/>
  <c r="J22" i="219"/>
  <c r="K22" i="219"/>
  <c r="L22" i="219"/>
  <c r="M22" i="219"/>
  <c r="C23" i="219"/>
  <c r="D23" i="219"/>
  <c r="E23" i="219"/>
  <c r="F23" i="219"/>
  <c r="G23" i="219"/>
  <c r="H23" i="219"/>
  <c r="I23" i="219"/>
  <c r="J23" i="219"/>
  <c r="K23" i="219"/>
  <c r="L23" i="219"/>
  <c r="M23" i="219"/>
  <c r="C24" i="219"/>
  <c r="D24" i="219"/>
  <c r="E24" i="219"/>
  <c r="F24" i="219"/>
  <c r="G24" i="219"/>
  <c r="H24" i="219"/>
  <c r="I24" i="219"/>
  <c r="J24" i="219"/>
  <c r="K24" i="219"/>
  <c r="L24" i="219"/>
  <c r="M24" i="219"/>
  <c r="C25" i="219"/>
  <c r="D25" i="219"/>
  <c r="E25" i="219"/>
  <c r="F25" i="219"/>
  <c r="G25" i="219"/>
  <c r="H25" i="219"/>
  <c r="I25" i="219"/>
  <c r="J25" i="219"/>
  <c r="K25" i="219"/>
  <c r="L25" i="219"/>
  <c r="M25" i="219"/>
  <c r="C26" i="219"/>
  <c r="D26" i="219"/>
  <c r="E26" i="219"/>
  <c r="F26" i="219"/>
  <c r="G26" i="219"/>
  <c r="H26" i="219"/>
  <c r="I26" i="219"/>
  <c r="J26" i="219"/>
  <c r="K26" i="219"/>
  <c r="L26" i="219"/>
  <c r="M26" i="219"/>
  <c r="C27" i="219"/>
  <c r="D27" i="219"/>
  <c r="E27" i="219"/>
  <c r="F27" i="219"/>
  <c r="G27" i="219"/>
  <c r="H27" i="219"/>
  <c r="I27" i="219"/>
  <c r="J27" i="219"/>
  <c r="K27" i="219"/>
  <c r="L27" i="219"/>
  <c r="M27" i="219"/>
  <c r="C28" i="219"/>
  <c r="D28" i="219"/>
  <c r="E28" i="219"/>
  <c r="F28" i="219"/>
  <c r="G28" i="219"/>
  <c r="H28" i="219"/>
  <c r="I28" i="219"/>
  <c r="J28" i="219"/>
  <c r="K28" i="219"/>
  <c r="L28" i="219"/>
  <c r="M28" i="219"/>
  <c r="C29" i="219"/>
  <c r="D29" i="219"/>
  <c r="E29" i="219"/>
  <c r="F29" i="219"/>
  <c r="G29" i="219"/>
  <c r="H29" i="219"/>
  <c r="I29" i="219"/>
  <c r="J29" i="219"/>
  <c r="K29" i="219"/>
  <c r="L29" i="219"/>
  <c r="M29" i="219"/>
  <c r="C30" i="219"/>
  <c r="D30" i="219"/>
  <c r="E30" i="219"/>
  <c r="F30" i="219"/>
  <c r="G30" i="219"/>
  <c r="H30" i="219"/>
  <c r="I30" i="219"/>
  <c r="J30" i="219"/>
  <c r="K30" i="219"/>
  <c r="L30" i="219"/>
  <c r="M30" i="219"/>
  <c r="C31" i="219"/>
  <c r="D31" i="219"/>
  <c r="E31" i="219"/>
  <c r="F31" i="219"/>
  <c r="G31" i="219"/>
  <c r="H31" i="219"/>
  <c r="I31" i="219"/>
  <c r="J31" i="219"/>
  <c r="K31" i="219"/>
  <c r="L31" i="219"/>
  <c r="M31" i="219"/>
  <c r="D3" i="219"/>
  <c r="E3" i="219"/>
  <c r="F3" i="219"/>
  <c r="G3" i="219"/>
  <c r="H3" i="219"/>
  <c r="I3" i="219"/>
  <c r="J3" i="219"/>
  <c r="K3" i="219"/>
  <c r="L3" i="219"/>
  <c r="M3" i="219"/>
  <c r="M38" i="219"/>
  <c r="L38" i="219"/>
  <c r="K38" i="219"/>
  <c r="J38" i="219"/>
  <c r="I38" i="219"/>
  <c r="C3" i="219"/>
  <c r="M40" i="218"/>
  <c r="L40" i="218"/>
  <c r="K40" i="218"/>
  <c r="J40" i="218"/>
  <c r="I40" i="218"/>
  <c r="M40" i="142"/>
  <c r="L40" i="142"/>
  <c r="K40" i="142"/>
  <c r="J40" i="142"/>
  <c r="I40" i="142"/>
  <c r="M38" i="142"/>
  <c r="L38" i="142"/>
  <c r="K38" i="142"/>
  <c r="J38" i="142"/>
  <c r="I38" i="142"/>
  <c r="L40" i="220" l="1"/>
  <c r="K40" i="220"/>
  <c r="M40" i="220"/>
  <c r="M40" i="219"/>
  <c r="I40" i="219"/>
  <c r="J40" i="219"/>
  <c r="K40" i="219"/>
  <c r="L40" i="219"/>
  <c r="K40" i="222" l="1"/>
  <c r="L40" i="222"/>
  <c r="J40" i="222"/>
  <c r="M40" i="222"/>
  <c r="M35" i="222"/>
  <c r="I40" i="222"/>
  <c r="K40" i="109"/>
  <c r="I40" i="109"/>
  <c r="M40" i="109"/>
  <c r="L40" i="109"/>
  <c r="J40" i="109"/>
  <c r="L40" i="176"/>
  <c r="M40" i="176"/>
  <c r="K40" i="176"/>
  <c r="I40" i="176"/>
  <c r="J40" i="176"/>
  <c r="M34" i="176"/>
  <c r="J40" i="221"/>
  <c r="K40" i="221"/>
  <c r="I40" i="221"/>
  <c r="I40" i="220"/>
  <c r="J40" i="220"/>
  <c r="M35" i="170" l="1"/>
  <c r="M40" i="185" l="1"/>
  <c r="L40" i="185"/>
  <c r="K40" i="185"/>
  <c r="J40" i="185"/>
  <c r="I40" i="185"/>
  <c r="M38" i="185"/>
  <c r="L38" i="185"/>
  <c r="K38" i="185"/>
  <c r="J38" i="185"/>
  <c r="I38" i="185"/>
  <c r="M40" i="184"/>
  <c r="L40" i="184"/>
  <c r="K40" i="184"/>
  <c r="J40" i="184"/>
  <c r="I40" i="184"/>
  <c r="M38" i="184"/>
  <c r="L38" i="184"/>
  <c r="K38" i="184"/>
  <c r="J38" i="184"/>
  <c r="I38" i="184"/>
  <c r="M40" i="183"/>
  <c r="L40" i="183"/>
  <c r="K40" i="183"/>
  <c r="J40" i="183"/>
  <c r="I40" i="183"/>
  <c r="M38" i="183"/>
  <c r="L38" i="183"/>
  <c r="K38" i="183"/>
  <c r="J38" i="183"/>
  <c r="I38" i="183"/>
  <c r="M40" i="181"/>
  <c r="L40" i="181"/>
  <c r="K40" i="181"/>
  <c r="J40" i="181"/>
  <c r="I40" i="181"/>
  <c r="M38" i="181"/>
  <c r="L38" i="181"/>
  <c r="K38" i="181"/>
  <c r="J38" i="181"/>
  <c r="I38" i="181"/>
  <c r="M40" i="180"/>
  <c r="L40" i="180"/>
  <c r="K40" i="180"/>
  <c r="J40" i="180"/>
  <c r="I40" i="180"/>
  <c r="M38" i="180"/>
  <c r="L38" i="180"/>
  <c r="K38" i="180"/>
  <c r="J38" i="180"/>
  <c r="I38" i="180"/>
  <c r="M40" i="178"/>
  <c r="L40" i="178"/>
  <c r="K40" i="178"/>
  <c r="J40" i="178"/>
  <c r="I40" i="178"/>
  <c r="M38" i="178"/>
  <c r="L38" i="178"/>
  <c r="K38" i="178"/>
  <c r="J38" i="178"/>
  <c r="I38" i="178"/>
  <c r="M40" i="177"/>
  <c r="L40" i="177"/>
  <c r="K40" i="177"/>
  <c r="J40" i="177"/>
  <c r="I40" i="177"/>
  <c r="M38" i="177"/>
  <c r="L38" i="177"/>
  <c r="K38" i="177"/>
  <c r="J38" i="177"/>
  <c r="I38" i="177"/>
  <c r="I43" i="176"/>
  <c r="H43" i="176"/>
  <c r="G43" i="176"/>
  <c r="F43" i="176"/>
  <c r="E43" i="176"/>
  <c r="M40" i="175"/>
  <c r="L40" i="175"/>
  <c r="K40" i="175"/>
  <c r="J40" i="175"/>
  <c r="I40" i="175"/>
  <c r="M38" i="175"/>
  <c r="L38" i="175"/>
  <c r="K38" i="175"/>
  <c r="J38" i="175"/>
  <c r="I38" i="175"/>
  <c r="M40" i="174"/>
  <c r="L40" i="174"/>
  <c r="K40" i="174"/>
  <c r="J40" i="174"/>
  <c r="I40" i="174"/>
  <c r="M38" i="174"/>
  <c r="L38" i="174"/>
  <c r="K38" i="174"/>
  <c r="J38" i="174"/>
  <c r="I38" i="174"/>
  <c r="M40" i="173"/>
  <c r="L40" i="173"/>
  <c r="K40" i="173"/>
  <c r="J40" i="173"/>
  <c r="I40" i="173"/>
  <c r="M38" i="173"/>
  <c r="L38" i="173"/>
  <c r="K38" i="173"/>
  <c r="J38" i="173"/>
  <c r="I38" i="173"/>
  <c r="M40" i="172"/>
  <c r="L40" i="172"/>
  <c r="K40" i="172"/>
  <c r="J40" i="172"/>
  <c r="I40" i="172"/>
  <c r="M38" i="172"/>
  <c r="L38" i="172"/>
  <c r="K38" i="172"/>
  <c r="J38" i="172"/>
  <c r="I38" i="172"/>
  <c r="M40" i="171"/>
  <c r="L40" i="171"/>
  <c r="K40" i="171"/>
  <c r="J40" i="171"/>
  <c r="I40" i="171"/>
  <c r="M38" i="171"/>
  <c r="L38" i="171"/>
  <c r="K38" i="171"/>
  <c r="J38" i="171"/>
  <c r="I38" i="171"/>
  <c r="M38" i="170"/>
  <c r="L38" i="170"/>
  <c r="K38" i="170"/>
  <c r="J38" i="170"/>
  <c r="I38" i="170"/>
  <c r="M40" i="169"/>
  <c r="L40" i="169"/>
  <c r="K40" i="169"/>
  <c r="J40" i="169"/>
  <c r="I40" i="169"/>
  <c r="M38" i="169"/>
  <c r="L38" i="169"/>
  <c r="K38" i="169"/>
  <c r="J38" i="169"/>
  <c r="I38" i="169"/>
  <c r="M40" i="168"/>
  <c r="L40" i="168"/>
  <c r="K40" i="168"/>
  <c r="J40" i="168"/>
  <c r="I40" i="168"/>
  <c r="M38" i="168"/>
  <c r="L38" i="168"/>
  <c r="K38" i="168"/>
  <c r="J38" i="168"/>
  <c r="I38" i="168"/>
  <c r="M40" i="167"/>
  <c r="L40" i="167"/>
  <c r="K40" i="167"/>
  <c r="J40" i="167"/>
  <c r="I40" i="167"/>
  <c r="M38" i="167"/>
  <c r="L38" i="167"/>
  <c r="K38" i="167"/>
  <c r="J38" i="167"/>
  <c r="I38" i="167"/>
  <c r="M40" i="166"/>
  <c r="L40" i="166"/>
  <c r="K40" i="166"/>
  <c r="J40" i="166"/>
  <c r="I40" i="166"/>
  <c r="M38" i="166"/>
  <c r="L38" i="166"/>
  <c r="K38" i="166"/>
  <c r="J38" i="166"/>
  <c r="I38" i="166"/>
  <c r="M40" i="165"/>
  <c r="L40" i="165"/>
  <c r="K40" i="165"/>
  <c r="J40" i="165"/>
  <c r="I40" i="165"/>
  <c r="M38" i="165"/>
  <c r="L38" i="165"/>
  <c r="K38" i="165"/>
  <c r="J38" i="165"/>
  <c r="I38" i="165"/>
  <c r="M40" i="164"/>
  <c r="L40" i="164"/>
  <c r="K40" i="164"/>
  <c r="J40" i="164"/>
  <c r="I40" i="164"/>
  <c r="M38" i="164"/>
  <c r="L38" i="164"/>
  <c r="K38" i="164"/>
  <c r="J38" i="164"/>
  <c r="I38" i="164"/>
  <c r="M40" i="163"/>
  <c r="L40" i="163"/>
  <c r="K40" i="163"/>
  <c r="J40" i="163"/>
  <c r="I40" i="163"/>
  <c r="M38" i="163"/>
  <c r="L38" i="163"/>
  <c r="K38" i="163"/>
  <c r="J38" i="163"/>
  <c r="I38" i="163"/>
  <c r="M40" i="162"/>
  <c r="L40" i="162"/>
  <c r="K40" i="162"/>
  <c r="J40" i="162"/>
  <c r="I40" i="162"/>
  <c r="M38" i="162"/>
  <c r="L38" i="162"/>
  <c r="K38" i="162"/>
  <c r="J38" i="162"/>
  <c r="I38" i="162"/>
  <c r="M40" i="161"/>
  <c r="L40" i="161"/>
  <c r="K40" i="161"/>
  <c r="J40" i="161"/>
  <c r="I40" i="161"/>
  <c r="M38" i="161"/>
  <c r="L38" i="161"/>
  <c r="K38" i="161"/>
  <c r="J38" i="161"/>
  <c r="I38" i="161"/>
  <c r="M40" i="160"/>
  <c r="L40" i="160"/>
  <c r="K40" i="160"/>
  <c r="J40" i="160"/>
  <c r="I40" i="160"/>
  <c r="M38" i="160"/>
  <c r="L38" i="160"/>
  <c r="K38" i="160"/>
  <c r="J38" i="160"/>
  <c r="I38" i="160"/>
  <c r="M40" i="159"/>
  <c r="L40" i="159"/>
  <c r="K40" i="159"/>
  <c r="J40" i="159"/>
  <c r="I40" i="159"/>
  <c r="M38" i="159"/>
  <c r="L38" i="159"/>
  <c r="K38" i="159"/>
  <c r="J38" i="159"/>
  <c r="I38" i="159"/>
  <c r="M40" i="158"/>
  <c r="L40" i="158"/>
  <c r="K40" i="158"/>
  <c r="J40" i="158"/>
  <c r="I40" i="158"/>
  <c r="M38" i="158"/>
  <c r="L38" i="158"/>
  <c r="K38" i="158"/>
  <c r="J38" i="158"/>
  <c r="I38" i="158"/>
  <c r="M40" i="157"/>
  <c r="L40" i="157"/>
  <c r="K40" i="157"/>
  <c r="J40" i="157"/>
  <c r="I40" i="157"/>
  <c r="M38" i="157"/>
  <c r="L38" i="157"/>
  <c r="K38" i="157"/>
  <c r="J38" i="157"/>
  <c r="I38" i="157"/>
  <c r="M40" i="156"/>
  <c r="L40" i="156"/>
  <c r="K40" i="156"/>
  <c r="J40" i="156"/>
  <c r="I40" i="156"/>
  <c r="M38" i="156"/>
  <c r="L38" i="156"/>
  <c r="K38" i="156"/>
  <c r="J38" i="156"/>
  <c r="I38" i="156"/>
  <c r="M40" i="155"/>
  <c r="L40" i="155"/>
  <c r="K40" i="155"/>
  <c r="J40" i="155"/>
  <c r="I40" i="155"/>
  <c r="M38" i="155"/>
  <c r="L38" i="155"/>
  <c r="K38" i="155"/>
  <c r="J38" i="155"/>
  <c r="I38" i="155"/>
  <c r="M40" i="154"/>
  <c r="L40" i="154"/>
  <c r="K40" i="154"/>
  <c r="J40" i="154"/>
  <c r="I40" i="154"/>
  <c r="M38" i="154"/>
  <c r="L38" i="154"/>
  <c r="K38" i="154"/>
  <c r="J38" i="154"/>
  <c r="I38" i="154"/>
  <c r="M40" i="153"/>
  <c r="L40" i="153"/>
  <c r="K40" i="153"/>
  <c r="J40" i="153"/>
  <c r="I40" i="153"/>
  <c r="M38" i="153"/>
  <c r="L38" i="153"/>
  <c r="K38" i="153"/>
  <c r="J38" i="153"/>
  <c r="I38" i="153"/>
  <c r="M40" i="152"/>
  <c r="L40" i="152"/>
  <c r="K40" i="152"/>
  <c r="J40" i="152"/>
  <c r="I40" i="152"/>
  <c r="M38" i="152"/>
  <c r="L38" i="152"/>
  <c r="K38" i="152"/>
  <c r="J38" i="152"/>
  <c r="I38" i="152"/>
  <c r="M40" i="151"/>
  <c r="L40" i="151"/>
  <c r="K40" i="151"/>
  <c r="J40" i="151"/>
  <c r="I40" i="151"/>
  <c r="M38" i="151"/>
  <c r="L38" i="151"/>
  <c r="K38" i="151"/>
  <c r="J38" i="151"/>
  <c r="I38" i="151"/>
  <c r="M40" i="150"/>
  <c r="L40" i="150"/>
  <c r="K40" i="150"/>
  <c r="J40" i="150"/>
  <c r="I40" i="150"/>
  <c r="M38" i="150"/>
  <c r="L38" i="150"/>
  <c r="K38" i="150"/>
  <c r="J38" i="150"/>
  <c r="I38" i="150"/>
  <c r="M40" i="149"/>
  <c r="L40" i="149"/>
  <c r="K40" i="149"/>
  <c r="J40" i="149"/>
  <c r="I40" i="149"/>
  <c r="M38" i="149"/>
  <c r="L38" i="149"/>
  <c r="K38" i="149"/>
  <c r="J38" i="149"/>
  <c r="I38" i="149"/>
  <c r="M40" i="148"/>
  <c r="L40" i="148"/>
  <c r="K40" i="148"/>
  <c r="J40" i="148"/>
  <c r="I40" i="148"/>
  <c r="M38" i="148"/>
  <c r="L38" i="148"/>
  <c r="K38" i="148"/>
  <c r="J38" i="148"/>
  <c r="I38" i="148"/>
  <c r="M40" i="147"/>
  <c r="L40" i="147"/>
  <c r="K40" i="147"/>
  <c r="J40" i="147"/>
  <c r="I40" i="147"/>
  <c r="M38" i="147"/>
  <c r="L38" i="147"/>
  <c r="K38" i="147"/>
  <c r="J38" i="147"/>
  <c r="I38" i="147"/>
  <c r="M40" i="146"/>
  <c r="L40" i="146"/>
  <c r="K40" i="146"/>
  <c r="J40" i="146"/>
  <c r="I40" i="146"/>
  <c r="M38" i="146"/>
  <c r="L38" i="146"/>
  <c r="K38" i="146"/>
  <c r="J38" i="146"/>
  <c r="I38" i="146"/>
  <c r="M40" i="145"/>
  <c r="L40" i="145"/>
  <c r="K40" i="145"/>
  <c r="J40" i="145"/>
  <c r="I40" i="145"/>
  <c r="M38" i="145"/>
  <c r="L38" i="145"/>
  <c r="K38" i="145"/>
  <c r="J38" i="145"/>
  <c r="I38" i="145"/>
  <c r="M40" i="143"/>
  <c r="L40" i="143"/>
  <c r="K40" i="143"/>
  <c r="J40" i="143"/>
  <c r="I40" i="143"/>
  <c r="M38" i="143"/>
  <c r="L38" i="143"/>
  <c r="K38" i="143"/>
  <c r="J38" i="143"/>
  <c r="I38" i="143"/>
  <c r="M40" i="140"/>
  <c r="L40" i="140"/>
  <c r="K40" i="140"/>
  <c r="J40" i="140"/>
  <c r="I40" i="140"/>
  <c r="M38" i="140"/>
  <c r="L38" i="140"/>
  <c r="K38" i="140"/>
  <c r="J38" i="140"/>
  <c r="I38" i="140"/>
  <c r="M40" i="139"/>
  <c r="L40" i="139"/>
  <c r="K40" i="139"/>
  <c r="J40" i="139"/>
  <c r="I40" i="139"/>
  <c r="M38" i="139"/>
  <c r="L38" i="139"/>
  <c r="K38" i="139"/>
  <c r="J38" i="139"/>
  <c r="I38" i="139"/>
  <c r="I2" i="81"/>
  <c r="I3" i="81"/>
  <c r="G6" i="81" a="1"/>
  <c r="K43" i="81" a="1"/>
  <c r="G20" i="81" a="1"/>
  <c r="K15" i="81" a="1"/>
  <c r="I35" i="81"/>
  <c r="K7" i="81" a="1"/>
  <c r="G31" i="81" a="1"/>
  <c r="G37" i="81" a="1"/>
  <c r="K53" i="81" a="1"/>
  <c r="G3" i="81" a="1"/>
  <c r="I60" i="81"/>
  <c r="G16" i="81" a="1"/>
  <c r="K26" i="81" a="1"/>
  <c r="G15" i="81" a="1"/>
  <c r="K11" i="81" a="1"/>
  <c r="K3" i="81" a="1"/>
  <c r="G49" i="81" a="1"/>
  <c r="K28" i="81" a="1"/>
  <c r="G50" i="81" a="1"/>
  <c r="I55" i="81"/>
  <c r="I43" i="81"/>
  <c r="K9" i="81" a="1"/>
  <c r="K59" i="81" a="1"/>
  <c r="K17" i="81" a="1"/>
  <c r="G29" i="81" a="1"/>
  <c r="G4" i="81" a="1"/>
  <c r="G39" i="81" a="1"/>
  <c r="I54" i="81"/>
  <c r="G65" i="81" a="1"/>
  <c r="K49" i="81" a="1"/>
  <c r="I64" i="81"/>
  <c r="G61" i="81" a="1"/>
  <c r="G42" i="81" a="1"/>
  <c r="K29" i="81" a="1"/>
  <c r="K47" i="81" a="1"/>
  <c r="K61" i="81" a="1"/>
  <c r="I63" i="81"/>
  <c r="I62" i="81"/>
  <c r="G40" i="81" a="1"/>
  <c r="K52" i="81" a="1"/>
  <c r="K8" i="81" a="1"/>
  <c r="K42" i="81" a="1"/>
  <c r="K44" i="81" a="1"/>
  <c r="I19" i="81"/>
  <c r="K12" i="81" a="1"/>
  <c r="G58" i="81" a="1"/>
  <c r="I22" i="81"/>
  <c r="G26" i="81" a="1"/>
  <c r="G23" i="81" a="1"/>
  <c r="I14" i="81"/>
  <c r="I42" i="81"/>
  <c r="I48" i="81"/>
  <c r="K32" i="81" a="1"/>
  <c r="G54" i="81" a="1"/>
  <c r="I44" i="81"/>
  <c r="K65" i="81" a="1"/>
  <c r="G12" i="81" a="1"/>
  <c r="I45" i="81"/>
  <c r="G7" i="81" a="1"/>
  <c r="K37" i="81" a="1"/>
  <c r="G47" i="81" a="1"/>
  <c r="K21" i="81" a="1"/>
  <c r="K56" i="81" a="1"/>
  <c r="K62" i="81" a="1"/>
  <c r="K6" i="81" a="1"/>
  <c r="G34" i="81" a="1"/>
  <c r="K22" i="81" a="1"/>
  <c r="G60" i="81" a="1"/>
  <c r="G53" i="81" a="1"/>
  <c r="G17" i="81" a="1"/>
  <c r="I25" i="81"/>
  <c r="K5" i="81" a="1"/>
  <c r="G27" i="81" a="1"/>
  <c r="G28" i="81" a="1"/>
  <c r="K2" i="81" a="1"/>
  <c r="I52" i="81"/>
  <c r="G25" i="81" a="1"/>
  <c r="K14" i="81" a="1"/>
  <c r="I17" i="81"/>
  <c r="G63" i="81" a="1"/>
  <c r="K40" i="81" a="1"/>
  <c r="G5" i="81" a="1"/>
  <c r="I27" i="81"/>
  <c r="K58" i="81" a="1"/>
  <c r="K45" i="81" a="1"/>
  <c r="G36" i="81" a="1"/>
  <c r="G48" i="81" a="1"/>
  <c r="I38" i="81"/>
  <c r="I65" i="81"/>
  <c r="G52" i="81" a="1"/>
  <c r="K23" i="81" a="1"/>
  <c r="I24" i="81"/>
  <c r="G9" i="81" a="1"/>
  <c r="K33" i="81" a="1"/>
  <c r="G59" i="81" a="1"/>
  <c r="K64" i="81" a="1"/>
  <c r="K13" i="81" a="1"/>
  <c r="I57" i="81"/>
  <c r="K57" i="81" a="1"/>
  <c r="I47" i="81"/>
  <c r="K34" i="81" a="1"/>
  <c r="K30" i="81" a="1"/>
  <c r="I40" i="81"/>
  <c r="I33" i="81"/>
  <c r="K46" i="81" a="1"/>
  <c r="K55" i="81" a="1"/>
  <c r="I50" i="81"/>
  <c r="K50" i="81" a="1"/>
  <c r="G44" i="81" a="1"/>
  <c r="K20" i="81" a="1"/>
  <c r="I37" i="81"/>
  <c r="G35" i="81" a="1"/>
  <c r="I20" i="81"/>
  <c r="K51" i="81" a="1"/>
  <c r="I26" i="81"/>
  <c r="G62" i="81" a="1"/>
  <c r="I28" i="81"/>
  <c r="I39" i="81"/>
  <c r="G43" i="81" a="1"/>
  <c r="G30" i="81" a="1"/>
  <c r="K63" i="81" a="1"/>
  <c r="G10" i="81" a="1"/>
  <c r="G46" i="81" a="1"/>
  <c r="K10" i="81" a="1"/>
  <c r="K19" i="81" a="1"/>
  <c r="G22" i="81" a="1"/>
  <c r="G24" i="81" a="1"/>
  <c r="I21" i="81"/>
  <c r="I18" i="81"/>
  <c r="I34" i="81"/>
  <c r="G2" i="81" a="1"/>
  <c r="G32" i="81" a="1"/>
  <c r="K60" i="81" a="1"/>
  <c r="I51" i="81"/>
  <c r="G19" i="81" a="1"/>
  <c r="I36" i="81"/>
  <c r="I58" i="81"/>
  <c r="G45" i="81" a="1"/>
  <c r="G57" i="81" a="1"/>
  <c r="K41" i="81" a="1"/>
  <c r="G18" i="81" a="1"/>
  <c r="K25" i="81" a="1"/>
  <c r="I49" i="81"/>
  <c r="G14" i="81" a="1"/>
  <c r="I46" i="81"/>
  <c r="G11" i="81" a="1"/>
  <c r="G64" i="81" a="1"/>
  <c r="G8" i="81" a="1"/>
  <c r="G55" i="81" a="1"/>
  <c r="I29" i="81"/>
  <c r="G51" i="81" a="1"/>
  <c r="I31" i="81"/>
  <c r="K27" i="81" a="1"/>
  <c r="K24" i="81" a="1"/>
  <c r="I41" i="81"/>
  <c r="K4" i="81" a="1"/>
  <c r="I53" i="81"/>
  <c r="I23" i="81"/>
  <c r="K39" i="81" a="1"/>
  <c r="G56" i="81" a="1"/>
  <c r="I59" i="81"/>
  <c r="K18" i="81" a="1"/>
  <c r="K35" i="81" a="1"/>
  <c r="G33" i="81" a="1"/>
  <c r="G13" i="81" a="1"/>
  <c r="K16" i="81" a="1"/>
  <c r="I30" i="81"/>
  <c r="I56" i="81"/>
  <c r="K38" i="81" a="1"/>
  <c r="I61" i="81"/>
  <c r="K31" i="81" a="1"/>
  <c r="G21" i="81" a="1"/>
  <c r="G38" i="81" a="1"/>
  <c r="G41" i="81" a="1"/>
  <c r="K48" i="81" a="1"/>
  <c r="K36" i="81" a="1"/>
  <c r="K54" i="81" a="1"/>
  <c r="K54" i="81" l="1"/>
  <c r="K36" i="81"/>
  <c r="K48" i="81"/>
  <c r="G41" i="81"/>
  <c r="G38" i="81"/>
  <c r="G21" i="81"/>
  <c r="K31" i="81"/>
  <c r="K38" i="81"/>
  <c r="K16" i="81"/>
  <c r="G13" i="81"/>
  <c r="G33" i="81"/>
  <c r="K35" i="81"/>
  <c r="K18" i="81"/>
  <c r="G56" i="81"/>
  <c r="K39" i="81"/>
  <c r="K4" i="81"/>
  <c r="K24" i="81"/>
  <c r="K27" i="81"/>
  <c r="G51" i="81"/>
  <c r="G55" i="81"/>
  <c r="G8" i="81"/>
  <c r="G64" i="81"/>
  <c r="G11" i="81"/>
  <c r="G14" i="81"/>
  <c r="K25" i="81"/>
  <c r="G18" i="81"/>
  <c r="K41" i="81"/>
  <c r="G57" i="81"/>
  <c r="G45" i="81"/>
  <c r="G19" i="81"/>
  <c r="K60" i="81"/>
  <c r="G32" i="81"/>
  <c r="G2" i="81"/>
  <c r="G24" i="81"/>
  <c r="G22" i="81"/>
  <c r="K19" i="81"/>
  <c r="K10" i="81"/>
  <c r="G46" i="81"/>
  <c r="G10" i="81"/>
  <c r="K63" i="81"/>
  <c r="G30" i="81"/>
  <c r="G43" i="81"/>
  <c r="G62" i="81"/>
  <c r="K51" i="81"/>
  <c r="G35" i="81"/>
  <c r="K20" i="81"/>
  <c r="G44" i="81"/>
  <c r="K50" i="81"/>
  <c r="K55" i="81"/>
  <c r="K46" i="81"/>
  <c r="K30" i="81"/>
  <c r="K34" i="81"/>
  <c r="K57" i="81"/>
  <c r="K13" i="81"/>
  <c r="K64" i="81"/>
  <c r="G59" i="81"/>
  <c r="K33" i="81"/>
  <c r="G9" i="81"/>
  <c r="K23" i="81"/>
  <c r="G52" i="81"/>
  <c r="G48" i="81"/>
  <c r="G36" i="81"/>
  <c r="K45" i="81"/>
  <c r="K58" i="81"/>
  <c r="G5" i="81"/>
  <c r="K40" i="81"/>
  <c r="G63" i="81"/>
  <c r="K14" i="81"/>
  <c r="G25" i="81"/>
  <c r="K2" i="81"/>
  <c r="G28" i="81"/>
  <c r="G27" i="81"/>
  <c r="K5" i="81"/>
  <c r="G17" i="81"/>
  <c r="G53" i="81"/>
  <c r="G60" i="81"/>
  <c r="K22" i="81"/>
  <c r="G34" i="81"/>
  <c r="K6" i="81"/>
  <c r="K62" i="81"/>
  <c r="K56" i="81"/>
  <c r="K21" i="81"/>
  <c r="G47" i="81"/>
  <c r="K37" i="81"/>
  <c r="G7" i="81"/>
  <c r="G12" i="81"/>
  <c r="K65" i="81"/>
  <c r="G54" i="81"/>
  <c r="K32" i="81"/>
  <c r="G23" i="81"/>
  <c r="G26" i="81"/>
  <c r="G58" i="81"/>
  <c r="K12" i="81"/>
  <c r="K44" i="81"/>
  <c r="K42" i="81"/>
  <c r="K8" i="81"/>
  <c r="K52" i="81"/>
  <c r="G40" i="81"/>
  <c r="K61" i="81"/>
  <c r="K47" i="81"/>
  <c r="K29" i="81"/>
  <c r="G42" i="81"/>
  <c r="G61" i="81"/>
  <c r="K49" i="81"/>
  <c r="G65" i="81"/>
  <c r="G39" i="81"/>
  <c r="G4" i="81"/>
  <c r="G29" i="81"/>
  <c r="K17" i="81"/>
  <c r="K59" i="81"/>
  <c r="K9" i="81"/>
  <c r="G50" i="81"/>
  <c r="K28" i="81"/>
  <c r="G49" i="81"/>
  <c r="K3" i="81"/>
  <c r="K11" i="81"/>
  <c r="G15" i="81"/>
  <c r="K26" i="81"/>
  <c r="G16" i="81"/>
  <c r="G3" i="81"/>
  <c r="K53" i="81"/>
  <c r="G37" i="81"/>
  <c r="G31" i="81"/>
  <c r="K7" i="81"/>
  <c r="K15" i="81"/>
  <c r="G20" i="81"/>
  <c r="K43" i="81"/>
  <c r="G6" i="81"/>
  <c r="M40" i="112"/>
  <c r="L40" i="112"/>
  <c r="K40" i="112"/>
  <c r="J40" i="112"/>
  <c r="I40" i="112"/>
  <c r="M38" i="112"/>
  <c r="L38" i="112"/>
  <c r="K38" i="112"/>
  <c r="J38" i="112"/>
  <c r="I38" i="112"/>
  <c r="M40" i="113"/>
  <c r="L40" i="113"/>
  <c r="K40" i="113"/>
  <c r="J40" i="113"/>
  <c r="I40" i="113"/>
  <c r="M38" i="113"/>
  <c r="L38" i="113"/>
  <c r="K38" i="113"/>
  <c r="J38" i="113"/>
  <c r="I38" i="113"/>
  <c r="M40" i="114"/>
  <c r="L40" i="114"/>
  <c r="K40" i="114"/>
  <c r="J40" i="114"/>
  <c r="I40" i="114"/>
  <c r="M38" i="114"/>
  <c r="L38" i="114"/>
  <c r="K38" i="114"/>
  <c r="J38" i="114"/>
  <c r="I38" i="114"/>
  <c r="M40" i="117"/>
  <c r="L40" i="117"/>
  <c r="K40" i="117"/>
  <c r="J40" i="117"/>
  <c r="I40" i="117"/>
  <c r="M38" i="117"/>
  <c r="L38" i="117"/>
  <c r="K38" i="117"/>
  <c r="J38" i="117"/>
  <c r="I38" i="117"/>
  <c r="K40" i="116"/>
  <c r="J40" i="116"/>
  <c r="I40" i="116"/>
  <c r="K38" i="116"/>
  <c r="J38" i="116"/>
  <c r="I38" i="116"/>
  <c r="A51" i="81"/>
  <c r="A52" i="81"/>
  <c r="A53" i="81"/>
  <c r="A54" i="81"/>
  <c r="A55" i="81"/>
  <c r="A56" i="81"/>
  <c r="A57" i="81"/>
  <c r="A58" i="81"/>
  <c r="A59" i="81"/>
  <c r="A60" i="81"/>
  <c r="A61" i="81"/>
  <c r="A62" i="81"/>
  <c r="A63" i="81"/>
  <c r="A64" i="81"/>
  <c r="A65" i="81"/>
  <c r="A50" i="81"/>
  <c r="A49" i="81"/>
  <c r="A48" i="81"/>
  <c r="A47" i="81"/>
  <c r="A46" i="81"/>
  <c r="A45" i="81"/>
  <c r="A44" i="81"/>
  <c r="A43" i="81"/>
  <c r="A42" i="81"/>
  <c r="A41" i="81"/>
  <c r="A40" i="81"/>
  <c r="A39" i="81"/>
  <c r="A38" i="81"/>
  <c r="A37" i="81"/>
  <c r="A36" i="81"/>
  <c r="A35" i="81"/>
  <c r="A34" i="81"/>
  <c r="A33" i="81"/>
  <c r="A32" i="81"/>
  <c r="A31" i="81"/>
  <c r="A30" i="81"/>
  <c r="A29" i="81"/>
  <c r="A28" i="81"/>
  <c r="A27" i="81"/>
  <c r="A26" i="81"/>
  <c r="A25" i="81"/>
  <c r="A24" i="81"/>
  <c r="A23" i="81"/>
  <c r="A22" i="81"/>
  <c r="A21" i="81"/>
  <c r="A20" i="81"/>
  <c r="A19" i="81"/>
  <c r="A18" i="81"/>
  <c r="A17" i="81"/>
  <c r="A16" i="81"/>
  <c r="A15" i="81"/>
  <c r="A14" i="81"/>
  <c r="A13" i="81"/>
  <c r="A12" i="81"/>
  <c r="A11" i="81"/>
  <c r="A10" i="81"/>
  <c r="A9" i="81"/>
  <c r="A8" i="81"/>
  <c r="A7" i="81"/>
  <c r="A6" i="81"/>
  <c r="A5" i="81"/>
  <c r="A4" i="81"/>
  <c r="A3" i="81"/>
  <c r="A2" i="81"/>
  <c r="R39" i="81"/>
  <c r="R60" i="81"/>
  <c r="R13" i="81"/>
  <c r="AD10" i="81"/>
  <c r="AF58" i="81" a="1"/>
  <c r="U49" i="81"/>
  <c r="AH57" i="81" a="1"/>
  <c r="AD62" i="81"/>
  <c r="R7" i="81"/>
  <c r="Y9" i="81" a="1"/>
  <c r="AH9" i="81" a="1"/>
  <c r="U16" i="81"/>
  <c r="Y15" i="81" a="1"/>
  <c r="AK45" i="81" a="1"/>
  <c r="U34" i="81"/>
  <c r="T52" i="81"/>
  <c r="Q35" i="81"/>
  <c r="AH25" i="81" a="1"/>
  <c r="Y13" i="81" a="1"/>
  <c r="AH23" i="81" a="1"/>
  <c r="T59" i="81"/>
  <c r="Q45" i="81"/>
  <c r="AF41" i="81" a="1"/>
  <c r="R30" i="81"/>
  <c r="AD59" i="81"/>
  <c r="T38" i="81"/>
  <c r="AH37" i="81" a="1"/>
  <c r="U12" i="81"/>
  <c r="Q36" i="81"/>
  <c r="AD22" i="81"/>
  <c r="AH26" i="81" a="1"/>
  <c r="AK56" i="81" a="1"/>
  <c r="Q3" i="81"/>
  <c r="T16" i="81"/>
  <c r="AK37" i="81" a="1"/>
  <c r="AK2" i="81" a="1"/>
  <c r="R29" i="81"/>
  <c r="T60" i="81"/>
  <c r="R32" i="81"/>
  <c r="AF62" i="81" a="1"/>
  <c r="AH59" i="81" a="1"/>
  <c r="AK35" i="81" a="1"/>
  <c r="T53" i="81"/>
  <c r="AD36" i="81"/>
  <c r="T24" i="81"/>
  <c r="R54" i="81"/>
  <c r="AK23" i="81" a="1"/>
  <c r="AH52" i="81" a="1"/>
  <c r="AD7" i="81"/>
  <c r="U26" i="81"/>
  <c r="AF4" i="81" a="1"/>
  <c r="U2" i="81"/>
  <c r="AF25" i="81" a="1"/>
  <c r="AF45" i="81" a="1"/>
  <c r="R61" i="81"/>
  <c r="AF46" i="81" a="1"/>
  <c r="Y59" i="81" a="1"/>
  <c r="U62" i="81"/>
  <c r="AK33" i="81" a="1"/>
  <c r="R48" i="81"/>
  <c r="R47" i="81"/>
  <c r="Y43" i="81" a="1"/>
  <c r="AF19" i="81" a="1"/>
  <c r="AK7" i="81" a="1"/>
  <c r="Y14" i="81" a="1"/>
  <c r="R35" i="81"/>
  <c r="U7" i="81"/>
  <c r="U50" i="81"/>
  <c r="AK9" i="81" a="1"/>
  <c r="AK24" i="81" a="1"/>
  <c r="R24" i="81"/>
  <c r="T37" i="81"/>
  <c r="Y48" i="81" a="1"/>
  <c r="AK39" i="81" a="1"/>
  <c r="U61" i="81"/>
  <c r="AD27" i="81"/>
  <c r="AK62" i="81" a="1"/>
  <c r="AD61" i="81"/>
  <c r="R17" i="81"/>
  <c r="AF7" i="81" a="1"/>
  <c r="AK31" i="81" a="1"/>
  <c r="AK44" i="81" a="1"/>
  <c r="T19" i="81"/>
  <c r="Q61" i="81"/>
  <c r="Q57" i="81"/>
  <c r="AK22" i="81" a="1"/>
  <c r="R4" i="81"/>
  <c r="AD23" i="81"/>
  <c r="U27" i="81"/>
  <c r="R41" i="81"/>
  <c r="T54" i="81"/>
  <c r="AH2" i="81" a="1"/>
  <c r="Y55" i="81" a="1"/>
  <c r="Y21" i="81" a="1"/>
  <c r="AH31" i="81" a="1"/>
  <c r="R27" i="81"/>
  <c r="AD14" i="81"/>
  <c r="AD30" i="81"/>
  <c r="Q30" i="81"/>
  <c r="Q24" i="81"/>
  <c r="Q46" i="81"/>
  <c r="Y35" i="81" a="1"/>
  <c r="AH21" i="81" a="1"/>
  <c r="Q54" i="81"/>
  <c r="U3" i="81"/>
  <c r="U28" i="81"/>
  <c r="U19" i="81"/>
  <c r="AD56" i="81"/>
  <c r="Q53" i="81"/>
  <c r="U40" i="81"/>
  <c r="U53" i="81"/>
  <c r="AD34" i="81"/>
  <c r="AK63" i="81" a="1"/>
  <c r="AH41" i="81" a="1"/>
  <c r="U23" i="81"/>
  <c r="AH4" i="81" a="1"/>
  <c r="AD31" i="81"/>
  <c r="R43" i="81"/>
  <c r="AD63" i="81"/>
  <c r="AF31" i="81" a="1"/>
  <c r="AF56" i="81" a="1"/>
  <c r="AK59" i="81" a="1"/>
  <c r="AH10" i="81" a="1"/>
  <c r="AH58" i="81" a="1"/>
  <c r="T42" i="81"/>
  <c r="T28" i="81"/>
  <c r="AK8" i="81" a="1"/>
  <c r="AK47" i="81" a="1"/>
  <c r="AF42" i="81" a="1"/>
  <c r="R65" i="81"/>
  <c r="T63" i="81"/>
  <c r="T13" i="81"/>
  <c r="AH55" i="81" a="1"/>
  <c r="AH60" i="81" a="1"/>
  <c r="AK53" i="81" a="1"/>
  <c r="R22" i="81"/>
  <c r="U59" i="81"/>
  <c r="U15" i="81"/>
  <c r="AD52" i="81"/>
  <c r="Y6" i="81" a="1"/>
  <c r="T41" i="81"/>
  <c r="R58" i="81"/>
  <c r="AF21" i="81" a="1"/>
  <c r="T15" i="81"/>
  <c r="AH12" i="81" a="1"/>
  <c r="AD29" i="81"/>
  <c r="R16" i="81"/>
  <c r="AK3" i="81" a="1"/>
  <c r="AF39" i="81" a="1"/>
  <c r="Y12" i="81" a="1"/>
  <c r="U31" i="81"/>
  <c r="Y58" i="81" a="1"/>
  <c r="AH7" i="81" a="1"/>
  <c r="U13" i="81"/>
  <c r="Q49" i="81"/>
  <c r="Y17" i="81" a="1"/>
  <c r="AH64" i="81" a="1"/>
  <c r="R8" i="81"/>
  <c r="R21" i="81"/>
  <c r="Q42" i="81"/>
  <c r="Y31" i="81" a="1"/>
  <c r="U64" i="81"/>
  <c r="T9" i="81"/>
  <c r="U4" i="81"/>
  <c r="AD12" i="81"/>
  <c r="Q60" i="81"/>
  <c r="AD33" i="81"/>
  <c r="AD28" i="81"/>
  <c r="U46" i="81"/>
  <c r="Q2" i="81"/>
  <c r="Q48" i="81"/>
  <c r="Y2" i="81" a="1"/>
  <c r="Q25" i="81"/>
  <c r="U6" i="81"/>
  <c r="AF5" i="81" a="1"/>
  <c r="AH3" i="81" a="1"/>
  <c r="AK20" i="81" a="1"/>
  <c r="AD54" i="81"/>
  <c r="AF29" i="81" a="1"/>
  <c r="AF8" i="81" a="1"/>
  <c r="T12" i="81"/>
  <c r="AF65" i="81" a="1"/>
  <c r="Q43" i="81"/>
  <c r="AF32" i="81" a="1"/>
  <c r="R52" i="81"/>
  <c r="T62" i="81"/>
  <c r="U17" i="81"/>
  <c r="AH51" i="81" a="1"/>
  <c r="Y42" i="81" a="1"/>
  <c r="T65" i="81"/>
  <c r="U44" i="81"/>
  <c r="AF60" i="81" a="1"/>
  <c r="AD17" i="81"/>
  <c r="T32" i="81"/>
  <c r="U58" i="81"/>
  <c r="Y50" i="81" a="1"/>
  <c r="Q22" i="81"/>
  <c r="AK12" i="81" a="1"/>
  <c r="AF49" i="81" a="1"/>
  <c r="AD64" i="81"/>
  <c r="Y7" i="81" a="1"/>
  <c r="AH8" i="81" a="1"/>
  <c r="Q65" i="81"/>
  <c r="AF48" i="81" a="1"/>
  <c r="AF14" i="81" a="1"/>
  <c r="R53" i="81"/>
  <c r="Y45" i="81" a="1"/>
  <c r="U51" i="81"/>
  <c r="R40" i="81"/>
  <c r="AH13" i="81" a="1"/>
  <c r="AD11" i="81"/>
  <c r="AK55" i="81" a="1"/>
  <c r="R56" i="81"/>
  <c r="AK52" i="81" a="1"/>
  <c r="Y40" i="81" a="1"/>
  <c r="T5" i="81"/>
  <c r="AK29" i="81" a="1"/>
  <c r="T61" i="81"/>
  <c r="Y60" i="81" a="1"/>
  <c r="Q38" i="81"/>
  <c r="R12" i="81"/>
  <c r="AH40" i="81" a="1"/>
  <c r="AK14" i="81" a="1"/>
  <c r="R42" i="81"/>
  <c r="AH11" i="81" a="1"/>
  <c r="AH62" i="81" a="1"/>
  <c r="AD16" i="81"/>
  <c r="AH50" i="81" a="1"/>
  <c r="Q27" i="81"/>
  <c r="AF57" i="81" a="1"/>
  <c r="AK32" i="81" a="1"/>
  <c r="AK17" i="81" a="1"/>
  <c r="Y49" i="81" a="1"/>
  <c r="AK54" i="81" a="1"/>
  <c r="AD45" i="81"/>
  <c r="AD53" i="81"/>
  <c r="AK30" i="81" a="1"/>
  <c r="R46" i="81"/>
  <c r="AH49" i="81" a="1"/>
  <c r="AH18" i="81" a="1"/>
  <c r="AF10" i="81" a="1"/>
  <c r="T20" i="81"/>
  <c r="AH16" i="81" a="1"/>
  <c r="AK36" i="81" a="1"/>
  <c r="T3" i="81"/>
  <c r="Y22" i="81" a="1"/>
  <c r="T45" i="81"/>
  <c r="T6" i="81"/>
  <c r="AD40" i="81"/>
  <c r="R44" i="81"/>
  <c r="T43" i="81"/>
  <c r="Q16" i="81"/>
  <c r="Q14" i="81"/>
  <c r="AK15" i="81" a="1"/>
  <c r="T8" i="81"/>
  <c r="Q41" i="81"/>
  <c r="AD19" i="81"/>
  <c r="Q18" i="81"/>
  <c r="Q26" i="81"/>
  <c r="R51" i="81"/>
  <c r="Q29" i="81"/>
  <c r="U24" i="81"/>
  <c r="Q63" i="81"/>
  <c r="AH29" i="81" a="1"/>
  <c r="AD49" i="81"/>
  <c r="AD24" i="81"/>
  <c r="AK28" i="81" a="1"/>
  <c r="R38" i="81"/>
  <c r="Q50" i="81"/>
  <c r="AH63" i="81" a="1"/>
  <c r="AF61" i="81" a="1"/>
  <c r="AH48" i="81" a="1"/>
  <c r="R15" i="81"/>
  <c r="U56" i="81"/>
  <c r="U20" i="81"/>
  <c r="Y41" i="81" a="1"/>
  <c r="AF63" i="81" a="1"/>
  <c r="U25" i="81"/>
  <c r="T40" i="81"/>
  <c r="AF30" i="81" a="1"/>
  <c r="AK21" i="81" a="1"/>
  <c r="T26" i="81"/>
  <c r="Y20" i="81" a="1"/>
  <c r="AD21" i="81"/>
  <c r="T22" i="81"/>
  <c r="AD39" i="81"/>
  <c r="U8" i="81"/>
  <c r="AF53" i="81" a="1"/>
  <c r="AD55" i="81"/>
  <c r="AF22" i="81" a="1"/>
  <c r="Q17" i="81"/>
  <c r="AF24" i="81" a="1"/>
  <c r="AF38" i="81" a="1"/>
  <c r="Q34" i="81"/>
  <c r="AF13" i="81" a="1"/>
  <c r="Q59" i="81"/>
  <c r="AK46" i="81" a="1"/>
  <c r="AH28" i="81" a="1"/>
  <c r="Y64" i="81" a="1"/>
  <c r="AH5" i="81" a="1"/>
  <c r="U48" i="81"/>
  <c r="T56" i="81"/>
  <c r="AD50" i="81"/>
  <c r="Q13" i="81"/>
  <c r="R33" i="81"/>
  <c r="AD43" i="81"/>
  <c r="AD25" i="81"/>
  <c r="Q40" i="81"/>
  <c r="AH61" i="81" a="1"/>
  <c r="AF34" i="81" a="1"/>
  <c r="AH27" i="81" a="1"/>
  <c r="U38" i="81"/>
  <c r="U39" i="81"/>
  <c r="T35" i="81"/>
  <c r="AH53" i="81" a="1"/>
  <c r="AF26" i="81" a="1"/>
  <c r="Y44" i="81" a="1"/>
  <c r="Y19" i="81" a="1"/>
  <c r="AH36" i="81" a="1"/>
  <c r="AH34" i="81" a="1"/>
  <c r="AK48" i="81" a="1"/>
  <c r="AD46" i="81"/>
  <c r="AD26" i="81"/>
  <c r="U47" i="81"/>
  <c r="AK64" i="81" a="1"/>
  <c r="AF6" i="81" a="1"/>
  <c r="R37" i="81"/>
  <c r="R11" i="81"/>
  <c r="AD8" i="81"/>
  <c r="AH47" i="81" a="1"/>
  <c r="U32" i="81"/>
  <c r="R57" i="81"/>
  <c r="U21" i="81"/>
  <c r="Q12" i="81"/>
  <c r="Q4" i="81"/>
  <c r="AH30" i="81" a="1"/>
  <c r="T64" i="81"/>
  <c r="U35" i="81"/>
  <c r="T11" i="81"/>
  <c r="AK42" i="81" a="1"/>
  <c r="AD35" i="81"/>
  <c r="Y25" i="81" a="1"/>
  <c r="U37" i="81"/>
  <c r="AK65" i="81" a="1"/>
  <c r="AF20" i="81" a="1"/>
  <c r="Q15" i="81"/>
  <c r="AH14" i="81" a="1"/>
  <c r="T58" i="81"/>
  <c r="R25" i="81"/>
  <c r="R36" i="81"/>
  <c r="T31" i="81"/>
  <c r="AF51" i="81" a="1"/>
  <c r="R14" i="81"/>
  <c r="AH46" i="81" a="1"/>
  <c r="AH24" i="81" a="1"/>
  <c r="T25" i="81"/>
  <c r="Y37" i="81" a="1"/>
  <c r="Q58" i="81"/>
  <c r="Y4" i="81" a="1"/>
  <c r="U52" i="81"/>
  <c r="Y26" i="81" a="1"/>
  <c r="Y3" i="81" a="1"/>
  <c r="AD57" i="81"/>
  <c r="AH43" i="81" a="1"/>
  <c r="AK11" i="81" a="1"/>
  <c r="Q62" i="81"/>
  <c r="U54" i="81"/>
  <c r="AH6" i="81" a="1"/>
  <c r="Q39" i="81"/>
  <c r="AD5" i="81"/>
  <c r="AF47" i="81" a="1"/>
  <c r="AH22" i="81" a="1"/>
  <c r="AD60" i="81"/>
  <c r="AH35" i="81" a="1"/>
  <c r="R5" i="81"/>
  <c r="Q8" i="81"/>
  <c r="AK10" i="81" a="1"/>
  <c r="Q51" i="81"/>
  <c r="T10" i="81"/>
  <c r="AK13" i="81" a="1"/>
  <c r="Y27" i="81" a="1"/>
  <c r="U65" i="81"/>
  <c r="U10" i="81"/>
  <c r="Y39" i="81" a="1"/>
  <c r="U18" i="81"/>
  <c r="R31" i="81"/>
  <c r="T21" i="81"/>
  <c r="AF27" i="81" a="1"/>
  <c r="AF33" i="81" a="1"/>
  <c r="AD41" i="81"/>
  <c r="AK38" i="81" a="1"/>
  <c r="AF52" i="81" a="1"/>
  <c r="T49" i="81"/>
  <c r="T47" i="81"/>
  <c r="Q28" i="81"/>
  <c r="Q9" i="81"/>
  <c r="T17" i="81"/>
  <c r="U30" i="81"/>
  <c r="R20" i="81"/>
  <c r="AF36" i="81" a="1"/>
  <c r="AK50" i="81" a="1"/>
  <c r="AD48" i="81"/>
  <c r="AK43" i="81" a="1"/>
  <c r="AD65" i="81"/>
  <c r="R34" i="81"/>
  <c r="U60" i="81"/>
  <c r="U57" i="81"/>
  <c r="AH20" i="81" a="1"/>
  <c r="AD9" i="81"/>
  <c r="AD2" i="81"/>
  <c r="AH65" i="81" a="1"/>
  <c r="AH19" i="81" a="1"/>
  <c r="R55" i="81"/>
  <c r="T44" i="81"/>
  <c r="AF54" i="81" a="1"/>
  <c r="AF2" i="81" a="1"/>
  <c r="AD3" i="81"/>
  <c r="Y5" i="81" a="1"/>
  <c r="U36" i="81"/>
  <c r="AK6" i="81" a="1"/>
  <c r="Q44" i="81"/>
  <c r="R23" i="81"/>
  <c r="AK60" i="81" a="1"/>
  <c r="AF17" i="81" a="1"/>
  <c r="AF16" i="81" a="1"/>
  <c r="R9" i="81"/>
  <c r="AK34" i="81" a="1"/>
  <c r="Y33" i="81" a="1"/>
  <c r="AH32" i="81" a="1"/>
  <c r="T14" i="81"/>
  <c r="Y53" i="81" a="1"/>
  <c r="Q19" i="81"/>
  <c r="R19" i="81"/>
  <c r="R2" i="81"/>
  <c r="Y38" i="81" a="1"/>
  <c r="AK25" i="81" a="1"/>
  <c r="Q52" i="81"/>
  <c r="Y51" i="81" a="1"/>
  <c r="AK19" i="81" a="1"/>
  <c r="Q5" i="81"/>
  <c r="AH45" i="81" a="1"/>
  <c r="U5" i="81"/>
  <c r="AH42" i="81" a="1"/>
  <c r="U14" i="81"/>
  <c r="AF43" i="81" a="1"/>
  <c r="U55" i="81"/>
  <c r="AH15" i="81" a="1"/>
  <c r="AD42" i="81"/>
  <c r="AF23" i="81" a="1"/>
  <c r="Q20" i="81"/>
  <c r="U43" i="81"/>
  <c r="AK58" i="81" a="1"/>
  <c r="U33" i="81"/>
  <c r="AF11" i="81" a="1"/>
  <c r="Q11" i="81"/>
  <c r="Y16" i="81" a="1"/>
  <c r="R18" i="81"/>
  <c r="Y8" i="81" a="1"/>
  <c r="Q56" i="81"/>
  <c r="Y28" i="81" a="1"/>
  <c r="AH44" i="81" a="1"/>
  <c r="Q47" i="81"/>
  <c r="Q21" i="81"/>
  <c r="R10" i="81"/>
  <c r="U29" i="81"/>
  <c r="AD6" i="81"/>
  <c r="Y18" i="81" a="1"/>
  <c r="T27" i="81"/>
  <c r="U41" i="81"/>
  <c r="Y54" i="81" a="1"/>
  <c r="R49" i="81"/>
  <c r="AD15" i="81"/>
  <c r="AD51" i="81"/>
  <c r="Y24" i="81" a="1"/>
  <c r="AH39" i="81" a="1"/>
  <c r="AD13" i="81"/>
  <c r="AF50" i="81" a="1"/>
  <c r="Y62" i="81" a="1"/>
  <c r="AD37" i="81"/>
  <c r="T50" i="81"/>
  <c r="Y10" i="81" a="1"/>
  <c r="U45" i="81"/>
  <c r="R28" i="81"/>
  <c r="AD20" i="81"/>
  <c r="AF3" i="81" a="1"/>
  <c r="AH54" i="81" a="1"/>
  <c r="R45" i="81"/>
  <c r="Y61" i="81" a="1"/>
  <c r="T57" i="81"/>
  <c r="AH17" i="81" a="1"/>
  <c r="R6" i="81"/>
  <c r="R64" i="81"/>
  <c r="AD32" i="81"/>
  <c r="Q64" i="81"/>
  <c r="AK4" i="81" a="1"/>
  <c r="Y56" i="81" a="1"/>
  <c r="AF12" i="81" a="1"/>
  <c r="U11" i="81"/>
  <c r="AK5" i="81" a="1"/>
  <c r="T23" i="81"/>
  <c r="Q55" i="81"/>
  <c r="R59" i="81"/>
  <c r="R26" i="81"/>
  <c r="T34" i="81"/>
  <c r="AK51" i="81" a="1"/>
  <c r="Y57" i="81" a="1"/>
  <c r="T39" i="81"/>
  <c r="Q23" i="81"/>
  <c r="AF35" i="81" a="1"/>
  <c r="U63" i="81"/>
  <c r="AK41" i="81" a="1"/>
  <c r="T29" i="81"/>
  <c r="AF59" i="81" a="1"/>
  <c r="T33" i="81"/>
  <c r="AH56" i="81" a="1"/>
  <c r="AD18" i="81"/>
  <c r="Y46" i="81" a="1"/>
  <c r="AF55" i="81" a="1"/>
  <c r="AF40" i="81" a="1"/>
  <c r="AK49" i="81" a="1"/>
  <c r="R62" i="81"/>
  <c r="AF28" i="81" a="1"/>
  <c r="Y36" i="81" a="1"/>
  <c r="Q32" i="81"/>
  <c r="AH33" i="81" a="1"/>
  <c r="AF9" i="81" a="1"/>
  <c r="AF37" i="81" a="1"/>
  <c r="AF15" i="81" a="1"/>
  <c r="T7" i="81"/>
  <c r="AF44" i="81" a="1"/>
  <c r="Q33" i="81"/>
  <c r="Q6" i="81"/>
  <c r="Q37" i="81"/>
  <c r="AK18" i="81" a="1"/>
  <c r="AK61" i="81" a="1"/>
  <c r="Y30" i="81" a="1"/>
  <c r="Y29" i="81" a="1"/>
  <c r="AD38" i="81"/>
  <c r="AF64" i="81" a="1"/>
  <c r="AK26" i="81" a="1"/>
  <c r="T4" i="81"/>
  <c r="AK27" i="81" a="1"/>
  <c r="T18" i="81"/>
  <c r="T2" i="81"/>
  <c r="Y11" i="81" a="1"/>
  <c r="T55" i="81"/>
  <c r="T51" i="81"/>
  <c r="Q31" i="81"/>
  <c r="T30" i="81"/>
  <c r="Y65" i="81" a="1"/>
  <c r="AD44" i="81"/>
  <c r="R50" i="81"/>
  <c r="Y34" i="81" a="1"/>
  <c r="Y32" i="81" a="1"/>
  <c r="AK57" i="81" a="1"/>
  <c r="Y23" i="81" a="1"/>
  <c r="Q7" i="81"/>
  <c r="U42" i="81"/>
  <c r="T36" i="81"/>
  <c r="AD4" i="81"/>
  <c r="AF18" i="81" a="1"/>
  <c r="Y63" i="81" a="1"/>
  <c r="Q10" i="81"/>
  <c r="AH38" i="81" a="1"/>
  <c r="T48" i="81"/>
  <c r="R63" i="81"/>
  <c r="AD58" i="81"/>
  <c r="AK16" i="81" a="1"/>
  <c r="Y47" i="81" a="1"/>
  <c r="T46" i="81"/>
  <c r="AD47" i="81"/>
  <c r="Y52" i="81" a="1"/>
  <c r="U22" i="81"/>
  <c r="AK40" i="81" a="1"/>
  <c r="J40" i="170" l="1"/>
  <c r="L40" i="170"/>
  <c r="M40" i="170"/>
  <c r="I40" i="170"/>
  <c r="K40" i="170"/>
  <c r="M40" i="179"/>
  <c r="K40" i="179"/>
  <c r="I40" i="179"/>
  <c r="L40" i="179"/>
  <c r="J40" i="179"/>
  <c r="K40" i="182"/>
  <c r="I40" i="182"/>
  <c r="M40" i="182"/>
  <c r="J40" i="182"/>
  <c r="L40" i="182"/>
  <c r="X2" i="81"/>
  <c r="AH56" i="81"/>
  <c r="AH32" i="81"/>
  <c r="AH20" i="81"/>
  <c r="AH55" i="81"/>
  <c r="AH31" i="81"/>
  <c r="AH19" i="81"/>
  <c r="AH54" i="81"/>
  <c r="AH36" i="81"/>
  <c r="AH18" i="81"/>
  <c r="AH65" i="81"/>
  <c r="AH47" i="81"/>
  <c r="AH29" i="81"/>
  <c r="AH17" i="81"/>
  <c r="AH52" i="81"/>
  <c r="AH46" i="81"/>
  <c r="AH40" i="81"/>
  <c r="AH34" i="81"/>
  <c r="AH28" i="81"/>
  <c r="AH22" i="81"/>
  <c r="AH16" i="81"/>
  <c r="AH10" i="81"/>
  <c r="AH62" i="81"/>
  <c r="AH44" i="81"/>
  <c r="AH14" i="81"/>
  <c r="AH61" i="81"/>
  <c r="AH43" i="81"/>
  <c r="AH25" i="81"/>
  <c r="AH60" i="81"/>
  <c r="AH42" i="81"/>
  <c r="AH24" i="81"/>
  <c r="AH53" i="81"/>
  <c r="AH23" i="81"/>
  <c r="AH64" i="81"/>
  <c r="AH50" i="81"/>
  <c r="AH38" i="81"/>
  <c r="AH26" i="81"/>
  <c r="AH49" i="81"/>
  <c r="AH37" i="81"/>
  <c r="AH13" i="81"/>
  <c r="AH48" i="81"/>
  <c r="AH30" i="81"/>
  <c r="AH12" i="81"/>
  <c r="AH59" i="81"/>
  <c r="AH41" i="81"/>
  <c r="AH35" i="81"/>
  <c r="AH11" i="81"/>
  <c r="AH58" i="81"/>
  <c r="AH63" i="81"/>
  <c r="AH57" i="81"/>
  <c r="AH51" i="81"/>
  <c r="AH45" i="81"/>
  <c r="AH39" i="81"/>
  <c r="AH33" i="81"/>
  <c r="AH27" i="81"/>
  <c r="AH21" i="81"/>
  <c r="AH15" i="81"/>
  <c r="AH9" i="81"/>
  <c r="AH8" i="81"/>
  <c r="AH4" i="81"/>
  <c r="AH3" i="81"/>
  <c r="AH7" i="81"/>
  <c r="AH6" i="81"/>
  <c r="AH5" i="81"/>
  <c r="AH2" i="81"/>
  <c r="AF62" i="81"/>
  <c r="AF38" i="81"/>
  <c r="AF56" i="81"/>
  <c r="AF32" i="81"/>
  <c r="AF26" i="81"/>
  <c r="AF50" i="81"/>
  <c r="AF20" i="81"/>
  <c r="AF44" i="81"/>
  <c r="AF14" i="81"/>
  <c r="AF8" i="81"/>
  <c r="AF61" i="81"/>
  <c r="AF55" i="81"/>
  <c r="AF49" i="81"/>
  <c r="AF43" i="81"/>
  <c r="AF37" i="81"/>
  <c r="AF31" i="81"/>
  <c r="AF25" i="81"/>
  <c r="AF19" i="81"/>
  <c r="AF13" i="81"/>
  <c r="AF7" i="81"/>
  <c r="AF60" i="81"/>
  <c r="AF54" i="81"/>
  <c r="AF48" i="81"/>
  <c r="AF42" i="81"/>
  <c r="AF36" i="81"/>
  <c r="AF30" i="81"/>
  <c r="AF24" i="81"/>
  <c r="AF18" i="81"/>
  <c r="AF12" i="81"/>
  <c r="AF6" i="81"/>
  <c r="AF65" i="81"/>
  <c r="AF59" i="81"/>
  <c r="AF53" i="81"/>
  <c r="AF47" i="81"/>
  <c r="AF41" i="81"/>
  <c r="AF35" i="81"/>
  <c r="AF29" i="81"/>
  <c r="AF23" i="81"/>
  <c r="AF17" i="81"/>
  <c r="AF11" i="81"/>
  <c r="AF5" i="81"/>
  <c r="AF64" i="81"/>
  <c r="AF58" i="81"/>
  <c r="AF52" i="81"/>
  <c r="AF46" i="81"/>
  <c r="AF40" i="81"/>
  <c r="AF34" i="81"/>
  <c r="AF28" i="81"/>
  <c r="AF22" i="81"/>
  <c r="AF16" i="81"/>
  <c r="AF10" i="81"/>
  <c r="AF4" i="81"/>
  <c r="AF63" i="81"/>
  <c r="AF57" i="81"/>
  <c r="AF51" i="81"/>
  <c r="AF45" i="81"/>
  <c r="AF39" i="81"/>
  <c r="AF33" i="81"/>
  <c r="AF27" i="81"/>
  <c r="AF21" i="81"/>
  <c r="AF15" i="81"/>
  <c r="AF9" i="81"/>
  <c r="AF3" i="81"/>
  <c r="AF2" i="81"/>
  <c r="X53" i="81"/>
  <c r="X13" i="81"/>
  <c r="X45" i="81"/>
  <c r="X11" i="81"/>
  <c r="X16" i="81"/>
  <c r="X5" i="81"/>
  <c r="X44" i="81"/>
  <c r="X40" i="81"/>
  <c r="X6" i="81"/>
  <c r="X7" i="81"/>
  <c r="X37" i="81"/>
  <c r="X28" i="81"/>
  <c r="X33" i="81"/>
  <c r="X51" i="81"/>
  <c r="X25" i="81"/>
  <c r="X34" i="81"/>
  <c r="X29" i="81"/>
  <c r="X23" i="81"/>
  <c r="X32" i="81"/>
  <c r="X58" i="81"/>
  <c r="X30" i="81"/>
  <c r="X39" i="81"/>
  <c r="X55" i="81"/>
  <c r="X27" i="81"/>
  <c r="X64" i="81"/>
  <c r="X36" i="81"/>
  <c r="X46" i="81"/>
  <c r="X56" i="81"/>
  <c r="X26" i="81"/>
  <c r="X35" i="81"/>
  <c r="X62" i="81"/>
  <c r="X19" i="81"/>
  <c r="X22" i="81"/>
  <c r="X31" i="81"/>
  <c r="X14" i="81"/>
  <c r="X57" i="81"/>
  <c r="X50" i="81"/>
  <c r="X47" i="81"/>
  <c r="X63" i="81"/>
  <c r="X48" i="81"/>
  <c r="X60" i="81"/>
  <c r="X15" i="81"/>
  <c r="X49" i="81"/>
  <c r="X8" i="81"/>
  <c r="X52" i="81"/>
  <c r="X10" i="81"/>
  <c r="X18" i="81"/>
  <c r="X61" i="81"/>
  <c r="X65" i="81"/>
  <c r="X41" i="81"/>
  <c r="X54" i="81"/>
  <c r="X42" i="81"/>
  <c r="X38" i="81"/>
  <c r="X17" i="81"/>
  <c r="X12" i="81"/>
  <c r="X24" i="81"/>
  <c r="X21" i="81"/>
  <c r="X20" i="81"/>
  <c r="X4" i="81"/>
  <c r="X43" i="81"/>
  <c r="X59" i="81"/>
  <c r="J9" i="81"/>
  <c r="AK38" i="81"/>
  <c r="AK10" i="81"/>
  <c r="AK44" i="81"/>
  <c r="J2" i="81"/>
  <c r="Y5" i="81"/>
  <c r="AC5" i="81" s="1"/>
  <c r="AK7" i="81"/>
  <c r="AK48" i="81"/>
  <c r="AK2" i="81"/>
  <c r="AK13" i="81"/>
  <c r="AK58" i="81"/>
  <c r="J8" i="81"/>
  <c r="AK9" i="81"/>
  <c r="Y16" i="81"/>
  <c r="AC16" i="81" s="1"/>
  <c r="J19" i="81"/>
  <c r="J22" i="81"/>
  <c r="AK6" i="81"/>
  <c r="J6" i="81"/>
  <c r="J4" i="81"/>
  <c r="J16" i="81"/>
  <c r="AK17" i="81"/>
  <c r="Y19" i="81"/>
  <c r="AC19" i="81" s="1"/>
  <c r="AK62" i="81"/>
  <c r="Y3" i="81"/>
  <c r="AC3" i="81" s="1"/>
  <c r="AK4" i="81"/>
  <c r="J12" i="81"/>
  <c r="Y15" i="81"/>
  <c r="AC15" i="81" s="1"/>
  <c r="Y9" i="81"/>
  <c r="AC9" i="81" s="1"/>
  <c r="Y20" i="81"/>
  <c r="AC20" i="81" s="1"/>
  <c r="J13" i="81"/>
  <c r="AK14" i="81"/>
  <c r="J25" i="81"/>
  <c r="Y6" i="81"/>
  <c r="AC6" i="81" s="1"/>
  <c r="Y12" i="81"/>
  <c r="AC12" i="81" s="1"/>
  <c r="AK20" i="81"/>
  <c r="J10" i="81"/>
  <c r="AK11" i="81"/>
  <c r="Y13" i="81"/>
  <c r="AC13" i="81" s="1"/>
  <c r="J20" i="81"/>
  <c r="Y2" i="81"/>
  <c r="AC2" i="81" s="1"/>
  <c r="Y4" i="81"/>
  <c r="AC4" i="81" s="1"/>
  <c r="J7" i="81"/>
  <c r="Y10" i="81"/>
  <c r="AC10" i="81" s="1"/>
  <c r="J17" i="81"/>
  <c r="AK18" i="81"/>
  <c r="J23" i="81"/>
  <c r="J38" i="81"/>
  <c r="Y7" i="81"/>
  <c r="AC7" i="81" s="1"/>
  <c r="J14" i="81"/>
  <c r="AK15" i="81"/>
  <c r="Y17" i="81"/>
  <c r="AC17" i="81" s="1"/>
  <c r="J11" i="81"/>
  <c r="Y14" i="81"/>
  <c r="AC14" i="81" s="1"/>
  <c r="J21" i="81"/>
  <c r="J3" i="81"/>
  <c r="AK3" i="81"/>
  <c r="J5" i="81"/>
  <c r="AK5" i="81"/>
  <c r="Y11" i="81"/>
  <c r="AC11" i="81" s="1"/>
  <c r="J18" i="81"/>
  <c r="AK19" i="81"/>
  <c r="Y8" i="81"/>
  <c r="AC8" i="81" s="1"/>
  <c r="J15" i="81"/>
  <c r="Y18" i="81"/>
  <c r="AC18" i="81" s="1"/>
  <c r="Y38" i="81"/>
  <c r="AC38" i="81" s="1"/>
  <c r="AK8" i="81"/>
  <c r="AK12" i="81"/>
  <c r="AK16" i="81"/>
  <c r="AK52" i="81"/>
  <c r="AK55" i="81"/>
  <c r="J24" i="81"/>
  <c r="AK39" i="81"/>
  <c r="AK43" i="81"/>
  <c r="AK47" i="81"/>
  <c r="AK51" i="81"/>
  <c r="AK59" i="81"/>
  <c r="AK63" i="81"/>
  <c r="J26" i="81"/>
  <c r="J27" i="81"/>
  <c r="J28" i="81"/>
  <c r="J29" i="81"/>
  <c r="J30" i="81"/>
  <c r="J31" i="81"/>
  <c r="J32" i="81"/>
  <c r="J33" i="81"/>
  <c r="J34" i="81"/>
  <c r="J35" i="81"/>
  <c r="J36" i="81"/>
  <c r="J37" i="81"/>
  <c r="AK40" i="81"/>
  <c r="AK41" i="81"/>
  <c r="AK42" i="81"/>
  <c r="AK37" i="81"/>
  <c r="J39" i="81"/>
  <c r="AK46" i="81"/>
  <c r="AK50" i="81"/>
  <c r="AK54" i="81"/>
  <c r="AK56" i="81"/>
  <c r="AK60" i="81"/>
  <c r="AK64" i="81"/>
  <c r="Y39" i="81"/>
  <c r="AC39" i="81" s="1"/>
  <c r="AK21" i="81"/>
  <c r="AK22" i="81"/>
  <c r="AK23" i="81"/>
  <c r="AK24" i="81"/>
  <c r="AK25" i="81"/>
  <c r="AK26" i="81"/>
  <c r="AK27" i="81"/>
  <c r="AK28" i="81"/>
  <c r="AK29" i="81"/>
  <c r="AK30" i="81"/>
  <c r="AK31" i="81"/>
  <c r="AK32" i="81"/>
  <c r="AK33" i="81"/>
  <c r="AK34" i="81"/>
  <c r="AK35" i="81"/>
  <c r="AK36" i="81"/>
  <c r="Y37" i="81"/>
  <c r="AC37" i="81" s="1"/>
  <c r="Y21" i="81"/>
  <c r="AC21" i="81" s="1"/>
  <c r="Y22" i="81"/>
  <c r="AC22" i="81" s="1"/>
  <c r="Y23" i="81"/>
  <c r="AC23" i="81" s="1"/>
  <c r="Y24" i="81"/>
  <c r="AC24" i="81" s="1"/>
  <c r="Y25" i="81"/>
  <c r="AC25" i="81" s="1"/>
  <c r="Y26" i="81"/>
  <c r="AC26" i="81" s="1"/>
  <c r="Y27" i="81"/>
  <c r="AC27" i="81" s="1"/>
  <c r="Y28" i="81"/>
  <c r="AC28" i="81" s="1"/>
  <c r="Y29" i="81"/>
  <c r="AC29" i="81" s="1"/>
  <c r="Y30" i="81"/>
  <c r="AC30" i="81" s="1"/>
  <c r="Y31" i="81"/>
  <c r="AC31" i="81" s="1"/>
  <c r="Y32" i="81"/>
  <c r="AC32" i="81" s="1"/>
  <c r="Y33" i="81"/>
  <c r="AC33" i="81" s="1"/>
  <c r="Y34" i="81"/>
  <c r="AC34" i="81" s="1"/>
  <c r="Y35" i="81"/>
  <c r="AC35" i="81" s="1"/>
  <c r="Y36" i="81"/>
  <c r="AC36" i="81" s="1"/>
  <c r="Y40" i="81"/>
  <c r="AC40" i="81" s="1"/>
  <c r="Y41" i="81"/>
  <c r="AC41" i="81" s="1"/>
  <c r="Y42" i="81"/>
  <c r="AC42" i="81" s="1"/>
  <c r="AK45" i="81"/>
  <c r="AK49" i="81"/>
  <c r="AK53" i="81"/>
  <c r="AK57" i="81"/>
  <c r="AK61" i="81"/>
  <c r="AK65" i="81"/>
  <c r="J40" i="81"/>
  <c r="J41" i="81"/>
  <c r="J42" i="81"/>
  <c r="J43" i="81"/>
  <c r="J44" i="81"/>
  <c r="J45" i="81"/>
  <c r="J46" i="81"/>
  <c r="J47" i="81"/>
  <c r="J48" i="81"/>
  <c r="J49" i="81"/>
  <c r="J50" i="81"/>
  <c r="J51" i="81"/>
  <c r="J52" i="81"/>
  <c r="J53" i="81"/>
  <c r="J54" i="81"/>
  <c r="J55" i="81"/>
  <c r="J56" i="81"/>
  <c r="J57" i="81"/>
  <c r="J58" i="81"/>
  <c r="J59" i="81"/>
  <c r="J60" i="81"/>
  <c r="J61" i="81"/>
  <c r="J62" i="81"/>
  <c r="J63" i="81"/>
  <c r="J64" i="81"/>
  <c r="J65" i="81"/>
  <c r="Y43" i="81"/>
  <c r="AC43" i="81" s="1"/>
  <c r="Y44" i="81"/>
  <c r="AC44" i="81" s="1"/>
  <c r="Y45" i="81"/>
  <c r="AC45" i="81" s="1"/>
  <c r="Y46" i="81"/>
  <c r="AC46" i="81" s="1"/>
  <c r="Y47" i="81"/>
  <c r="AC47" i="81" s="1"/>
  <c r="Y48" i="81"/>
  <c r="AC48" i="81" s="1"/>
  <c r="Y49" i="81"/>
  <c r="AC49" i="81" s="1"/>
  <c r="Y50" i="81"/>
  <c r="AC50" i="81" s="1"/>
  <c r="Y51" i="81"/>
  <c r="AC51" i="81" s="1"/>
  <c r="Y52" i="81"/>
  <c r="AC52" i="81" s="1"/>
  <c r="Y53" i="81"/>
  <c r="AC53" i="81" s="1"/>
  <c r="Y54" i="81"/>
  <c r="AC54" i="81" s="1"/>
  <c r="Y55" i="81"/>
  <c r="AC55" i="81" s="1"/>
  <c r="Y56" i="81"/>
  <c r="AC56" i="81" s="1"/>
  <c r="Y57" i="81"/>
  <c r="AC57" i="81" s="1"/>
  <c r="Y58" i="81"/>
  <c r="AC58" i="81" s="1"/>
  <c r="Y59" i="81"/>
  <c r="AC59" i="81" s="1"/>
  <c r="Y60" i="81"/>
  <c r="AC60" i="81" s="1"/>
  <c r="Y61" i="81"/>
  <c r="AC61" i="81" s="1"/>
  <c r="Y62" i="81"/>
  <c r="AC62" i="81" s="1"/>
  <c r="Y63" i="81"/>
  <c r="AC63" i="81" s="1"/>
  <c r="Y64" i="81"/>
  <c r="AC64" i="81" s="1"/>
  <c r="Y65" i="81"/>
  <c r="AC65" i="81" s="1"/>
  <c r="U9" i="81"/>
  <c r="R3" i="81"/>
  <c r="X3" i="81" l="1"/>
  <c r="X9" i="81"/>
  <c r="M40" i="110"/>
  <c r="J40" i="110"/>
  <c r="L40" i="110"/>
  <c r="M35" i="110"/>
  <c r="I40" i="110"/>
  <c r="K40" i="110"/>
  <c r="J40" i="111"/>
  <c r="M35" i="111"/>
  <c r="I40" i="111"/>
  <c r="L40" i="111"/>
  <c r="K40" i="111"/>
  <c r="M40" i="111"/>
  <c r="J40" i="115"/>
  <c r="I40" i="115"/>
  <c r="L40" i="115"/>
  <c r="M40" i="115"/>
  <c r="K40" i="115"/>
  <c r="K40" i="122"/>
  <c r="L40" i="122"/>
  <c r="J40" i="122"/>
  <c r="M40" i="122"/>
  <c r="I40" i="122"/>
  <c r="I40" i="121"/>
  <c r="M40" i="121"/>
  <c r="L40" i="121"/>
  <c r="K40" i="121"/>
  <c r="J40" i="121"/>
  <c r="J40" i="120"/>
  <c r="M35" i="120"/>
  <c r="I40" i="120"/>
  <c r="L40" i="120"/>
  <c r="M40" i="120"/>
  <c r="K40" i="120"/>
  <c r="K40" i="119"/>
  <c r="M40" i="119"/>
  <c r="L40" i="119"/>
  <c r="J40" i="119"/>
  <c r="M36" i="119"/>
  <c r="I40" i="119"/>
  <c r="AJ19" i="81"/>
  <c r="AJ12" i="81"/>
  <c r="AJ58" i="81"/>
  <c r="AJ50" i="81"/>
  <c r="AJ47" i="81"/>
  <c r="AJ54" i="81"/>
  <c r="AJ8" i="81"/>
  <c r="AJ55" i="81"/>
  <c r="AJ53" i="81"/>
  <c r="AJ14" i="81"/>
  <c r="AJ59" i="81"/>
  <c r="AJ44" i="81"/>
  <c r="AJ64" i="81"/>
  <c r="AJ24" i="81"/>
  <c r="AJ28" i="81"/>
  <c r="AJ27" i="81"/>
  <c r="AJ41" i="81"/>
  <c r="AJ33" i="81"/>
  <c r="AJ60" i="81"/>
  <c r="AJ45" i="81"/>
  <c r="AJ13" i="81"/>
  <c r="AJ5" i="81"/>
  <c r="AJ25" i="81"/>
  <c r="AJ31" i="81"/>
  <c r="AJ42" i="81"/>
  <c r="AJ34" i="81"/>
  <c r="AJ40" i="81"/>
  <c r="AJ39" i="81"/>
  <c r="AJ46" i="81"/>
  <c r="AJ20" i="81"/>
  <c r="AJ65" i="81"/>
  <c r="AJ22" i="81"/>
  <c r="AJ21" i="81"/>
  <c r="AJ52" i="81"/>
  <c r="AJ7" i="81"/>
  <c r="AJ51" i="81"/>
  <c r="AJ6" i="81"/>
  <c r="AJ63" i="81"/>
  <c r="AJ26" i="81"/>
  <c r="AJ4" i="81"/>
  <c r="AJ3" i="81"/>
  <c r="AJ10" i="81"/>
  <c r="AJ17" i="81"/>
  <c r="AJ37" i="81"/>
  <c r="AJ56" i="81"/>
  <c r="AJ2" i="81"/>
  <c r="AJ11" i="81"/>
  <c r="AJ18" i="81"/>
  <c r="AJ32" i="81"/>
  <c r="AJ9" i="81"/>
  <c r="AJ16" i="81"/>
  <c r="AJ23" i="81"/>
  <c r="AJ30" i="81"/>
  <c r="AJ43" i="81"/>
  <c r="AJ38" i="81"/>
  <c r="AJ57" i="81"/>
  <c r="AJ15" i="81"/>
  <c r="AJ29" i="81"/>
  <c r="AJ36" i="81"/>
  <c r="AJ49" i="81"/>
  <c r="AJ62" i="81"/>
  <c r="AJ35" i="81"/>
  <c r="AJ48" i="81"/>
  <c r="AJ61" i="81"/>
  <c r="V57" i="81" a="1"/>
  <c r="V62" i="81" a="1"/>
  <c r="V58" i="81" a="1"/>
  <c r="S33" i="81" a="1"/>
  <c r="S35" i="81" a="1"/>
  <c r="S15" i="81" a="1"/>
  <c r="S32" i="81" a="1"/>
  <c r="AI22" i="81"/>
  <c r="V19" i="81" a="1"/>
  <c r="AI55" i="81"/>
  <c r="V14" i="81" a="1"/>
  <c r="V21" i="81" a="1"/>
  <c r="S51" i="81" a="1"/>
  <c r="AI32" i="81"/>
  <c r="AI2" i="81"/>
  <c r="S27" i="81" a="1"/>
  <c r="S26" i="81" a="1"/>
  <c r="S12" i="81" a="1"/>
  <c r="S30" i="81" a="1"/>
  <c r="V30" i="81" a="1"/>
  <c r="V51" i="81" a="1"/>
  <c r="AI61" i="81"/>
  <c r="V38" i="81" a="1"/>
  <c r="S6" i="81" a="1"/>
  <c r="AI23" i="81"/>
  <c r="AI20" i="81"/>
  <c r="S9" i="81" a="1"/>
  <c r="V8" i="81" a="1"/>
  <c r="S5" i="81" a="1"/>
  <c r="V16" i="81" a="1"/>
  <c r="V11" i="81" a="1"/>
  <c r="V41" i="81" a="1"/>
  <c r="AI48" i="81"/>
  <c r="AI7" i="81"/>
  <c r="V18" i="81" a="1"/>
  <c r="AI46" i="81"/>
  <c r="V12" i="81" a="1"/>
  <c r="S2" i="81" a="1"/>
  <c r="V29" i="81" a="1"/>
  <c r="AI44" i="81"/>
  <c r="V52" i="81" a="1"/>
  <c r="S60" i="81" a="1"/>
  <c r="V46" i="81" a="1"/>
  <c r="S4" i="81" a="1"/>
  <c r="S61" i="81" a="1"/>
  <c r="V59" i="81" a="1"/>
  <c r="AI14" i="81"/>
  <c r="S24" i="81" a="1"/>
  <c r="S48" i="81" a="1"/>
  <c r="V4" i="81" a="1"/>
  <c r="V63" i="81" a="1"/>
  <c r="V55" i="81" a="1"/>
  <c r="AI37" i="81"/>
  <c r="S10" i="81" a="1"/>
  <c r="S25" i="81" a="1"/>
  <c r="V50" i="81" a="1"/>
  <c r="V28" i="81" a="1"/>
  <c r="S59" i="81" a="1"/>
  <c r="V42" i="81" a="1"/>
  <c r="AI33" i="81"/>
  <c r="S29" i="81" a="1"/>
  <c r="S8" i="81" a="1"/>
  <c r="AI43" i="81"/>
  <c r="S52" i="81" a="1"/>
  <c r="AI57" i="81"/>
  <c r="AI58" i="81"/>
  <c r="AI17" i="81"/>
  <c r="V56" i="81" a="1"/>
  <c r="S14" i="81" a="1"/>
  <c r="S63" i="81" a="1"/>
  <c r="V65" i="81" a="1"/>
  <c r="V60" i="81" a="1"/>
  <c r="S62" i="81" a="1"/>
  <c r="S50" i="81" a="1"/>
  <c r="V35" i="81" a="1"/>
  <c r="AI29" i="81"/>
  <c r="V40" i="81" a="1"/>
  <c r="AI3" i="81"/>
  <c r="AI6" i="81"/>
  <c r="AI12" i="81"/>
  <c r="V49" i="81" a="1"/>
  <c r="S44" i="81" a="1"/>
  <c r="S16" i="81" a="1"/>
  <c r="AI26" i="81"/>
  <c r="V64" i="81" a="1"/>
  <c r="V15" i="81" a="1"/>
  <c r="S40" i="81" a="1"/>
  <c r="AI49" i="81"/>
  <c r="V26" i="81" a="1"/>
  <c r="S38" i="81" a="1"/>
  <c r="V48" i="81" a="1"/>
  <c r="AI25" i="81"/>
  <c r="AI30" i="81"/>
  <c r="S34" i="81" a="1"/>
  <c r="V61" i="81" a="1"/>
  <c r="S7" i="81" a="1"/>
  <c r="S23" i="81" a="1"/>
  <c r="V25" i="81" a="1"/>
  <c r="S56" i="81" a="1"/>
  <c r="V31" i="81" a="1"/>
  <c r="S45" i="81" a="1"/>
  <c r="V24" i="81" a="1"/>
  <c r="V20" i="81" a="1"/>
  <c r="V27" i="81" a="1"/>
  <c r="V5" i="81" a="1"/>
  <c r="AI39" i="81"/>
  <c r="S58" i="81" a="1"/>
  <c r="AI34" i="81"/>
  <c r="AI31" i="81"/>
  <c r="V32" i="81" a="1"/>
  <c r="V10" i="81" a="1"/>
  <c r="S36" i="81" a="1"/>
  <c r="S41" i="81" a="1"/>
  <c r="AI16" i="81"/>
  <c r="V9" i="81" a="1"/>
  <c r="S3" i="81" a="1"/>
  <c r="V37" i="81" a="1"/>
  <c r="S57" i="81" a="1"/>
  <c r="AI52" i="81"/>
  <c r="V36" i="81" a="1"/>
  <c r="V3" i="81" a="1"/>
  <c r="V2" i="81" a="1"/>
  <c r="V22" i="81" a="1"/>
  <c r="V47" i="81" a="1"/>
  <c r="S49" i="81" a="1"/>
  <c r="S19" i="81" a="1"/>
  <c r="S39" i="81" a="1"/>
  <c r="S37" i="81" a="1"/>
  <c r="V39" i="81" a="1"/>
  <c r="S31" i="81" a="1"/>
  <c r="V53" i="81" a="1"/>
  <c r="S53" i="81" a="1"/>
  <c r="S20" i="81" a="1"/>
  <c r="AI47" i="81"/>
  <c r="S28" i="81" a="1"/>
  <c r="AI19" i="81"/>
  <c r="S55" i="81" a="1"/>
  <c r="AI56" i="81"/>
  <c r="S46" i="81" a="1"/>
  <c r="V34" i="81" a="1"/>
  <c r="V43" i="81" a="1"/>
  <c r="S13" i="81" a="1"/>
  <c r="S11" i="81" a="1"/>
  <c r="S65" i="81" a="1"/>
  <c r="S17" i="81" a="1"/>
  <c r="S18" i="81" a="1"/>
  <c r="V17" i="81" a="1"/>
  <c r="V7" i="81" a="1"/>
  <c r="S43" i="81" a="1"/>
  <c r="AI24" i="81"/>
  <c r="S47" i="81" a="1"/>
  <c r="S22" i="81" a="1"/>
  <c r="AI63" i="81"/>
  <c r="V23" i="81" a="1"/>
  <c r="V44" i="81" a="1"/>
  <c r="V13" i="81" a="1"/>
  <c r="V6" i="81" a="1"/>
  <c r="V54" i="81" a="1"/>
  <c r="AI60" i="81"/>
  <c r="S54" i="81" a="1"/>
  <c r="S64" i="81" a="1"/>
  <c r="AI40" i="81"/>
  <c r="S42" i="81" a="1"/>
  <c r="AI27" i="81"/>
  <c r="V33" i="81" a="1"/>
  <c r="AI38" i="81"/>
  <c r="AI4" i="81"/>
  <c r="V45" i="81" a="1"/>
  <c r="S21" i="81" a="1"/>
  <c r="S2" i="81" l="1"/>
  <c r="V2" i="81"/>
  <c r="V61" i="81"/>
  <c r="V23" i="81"/>
  <c r="V8" i="81"/>
  <c r="V18" i="81"/>
  <c r="V16" i="81"/>
  <c r="V10" i="81"/>
  <c r="V60" i="81"/>
  <c r="V50" i="81"/>
  <c r="V22" i="81"/>
  <c r="S31" i="81"/>
  <c r="S61" i="81"/>
  <c r="S49" i="81"/>
  <c r="V47" i="81"/>
  <c r="V21" i="81"/>
  <c r="S5" i="81"/>
  <c r="V58" i="81"/>
  <c r="V32" i="81"/>
  <c r="S47" i="81"/>
  <c r="V31" i="81"/>
  <c r="V37" i="81"/>
  <c r="S17" i="81"/>
  <c r="S6" i="81"/>
  <c r="V6" i="81"/>
  <c r="S21" i="81"/>
  <c r="S46" i="81"/>
  <c r="V30" i="81"/>
  <c r="S9" i="81"/>
  <c r="V49" i="81"/>
  <c r="S3" i="81"/>
  <c r="S57" i="81"/>
  <c r="V29" i="81"/>
  <c r="V53" i="81"/>
  <c r="S44" i="81"/>
  <c r="V41" i="81"/>
  <c r="V28" i="81"/>
  <c r="V55" i="81"/>
  <c r="S39" i="81"/>
  <c r="S25" i="81"/>
  <c r="S12" i="81"/>
  <c r="S22" i="81"/>
  <c r="V12" i="81"/>
  <c r="V27" i="81"/>
  <c r="S24" i="81"/>
  <c r="S7" i="81"/>
  <c r="V26" i="81"/>
  <c r="S35" i="81"/>
  <c r="S63" i="81"/>
  <c r="S51" i="81"/>
  <c r="V35" i="81"/>
  <c r="S32" i="81"/>
  <c r="S62" i="81"/>
  <c r="S50" i="81"/>
  <c r="V34" i="81"/>
  <c r="V48" i="81"/>
  <c r="V59" i="81"/>
  <c r="V33" i="81"/>
  <c r="S30" i="81"/>
  <c r="S19" i="81"/>
  <c r="S11" i="81"/>
  <c r="V56" i="81"/>
  <c r="V9" i="81"/>
  <c r="V17" i="81"/>
  <c r="S60" i="81"/>
  <c r="S48" i="81"/>
  <c r="S29" i="81"/>
  <c r="V5" i="81"/>
  <c r="S10" i="81"/>
  <c r="V13" i="81"/>
  <c r="V57" i="81"/>
  <c r="S59" i="81"/>
  <c r="V46" i="81"/>
  <c r="V39" i="81"/>
  <c r="V44" i="81"/>
  <c r="S28" i="81"/>
  <c r="S58" i="81"/>
  <c r="V43" i="81"/>
  <c r="S27" i="81"/>
  <c r="S4" i="81"/>
  <c r="S45" i="81"/>
  <c r="V42" i="81"/>
  <c r="S26" i="81"/>
  <c r="V15" i="81"/>
  <c r="S18" i="81"/>
  <c r="S56" i="81"/>
  <c r="V3" i="81"/>
  <c r="S20" i="81"/>
  <c r="V65" i="81"/>
  <c r="S55" i="81"/>
  <c r="S43" i="81"/>
  <c r="V40" i="81"/>
  <c r="S36" i="81"/>
  <c r="S15" i="81"/>
  <c r="V38" i="81"/>
  <c r="V4" i="81"/>
  <c r="S14" i="81"/>
  <c r="V64" i="81"/>
  <c r="S54" i="81"/>
  <c r="S42" i="81"/>
  <c r="S23" i="81"/>
  <c r="S8" i="81"/>
  <c r="V11" i="81"/>
  <c r="S37" i="81"/>
  <c r="V20" i="81"/>
  <c r="V63" i="81"/>
  <c r="S65" i="81"/>
  <c r="S53" i="81"/>
  <c r="S41" i="81"/>
  <c r="V54" i="81"/>
  <c r="S38" i="81"/>
  <c r="V25" i="81"/>
  <c r="V52" i="81"/>
  <c r="S34" i="81"/>
  <c r="V19" i="81"/>
  <c r="V14" i="81"/>
  <c r="S16" i="81"/>
  <c r="S13" i="81"/>
  <c r="V62" i="81"/>
  <c r="S64" i="81"/>
  <c r="S52" i="81"/>
  <c r="S40" i="81"/>
  <c r="V51" i="81"/>
  <c r="V36" i="81"/>
  <c r="V24" i="81"/>
  <c r="S33" i="81"/>
  <c r="V45" i="81"/>
  <c r="V7" i="81"/>
  <c r="AI42" i="81"/>
  <c r="AI13" i="81"/>
  <c r="AI18" i="81"/>
  <c r="AI62" i="81"/>
  <c r="AI28" i="81"/>
  <c r="AI65" i="81"/>
  <c r="AI41" i="81"/>
  <c r="AI53" i="81"/>
  <c r="AI15" i="81"/>
  <c r="AI35" i="81"/>
  <c r="AI51" i="81"/>
  <c r="AI9" i="81"/>
  <c r="AI8" i="81"/>
  <c r="AI54" i="81"/>
  <c r="AI59" i="81"/>
  <c r="AI36" i="81"/>
  <c r="AI21" i="81"/>
  <c r="AI5" i="81"/>
  <c r="AI10" i="81"/>
  <c r="AI45" i="81"/>
  <c r="AI64" i="81"/>
  <c r="AI50" i="81"/>
  <c r="AI11" i="81"/>
  <c r="W2" i="81" l="1"/>
  <c r="W17" i="81"/>
  <c r="W57" i="81"/>
  <c r="W22" i="81"/>
  <c r="W56" i="81"/>
  <c r="W7" i="81"/>
  <c r="W47" i="81"/>
  <c r="W28" i="81"/>
  <c r="W65" i="81"/>
  <c r="W61" i="81"/>
  <c r="W44" i="81"/>
  <c r="W38" i="81"/>
  <c r="W46" i="81"/>
  <c r="W16" i="81"/>
  <c r="W26" i="81"/>
  <c r="W13" i="81"/>
  <c r="W53" i="81"/>
  <c r="W11" i="81"/>
  <c r="W18" i="81"/>
  <c r="W32" i="81"/>
  <c r="W8" i="81"/>
  <c r="W23" i="81"/>
  <c r="W63" i="81"/>
  <c r="W41" i="81"/>
  <c r="W37" i="81"/>
  <c r="W5" i="81"/>
  <c r="W10" i="81"/>
  <c r="W35" i="81"/>
  <c r="W31" i="81"/>
  <c r="W54" i="81"/>
  <c r="W40" i="81"/>
  <c r="W15" i="81"/>
  <c r="W27" i="81"/>
  <c r="W19" i="81"/>
  <c r="W59" i="81"/>
  <c r="W29" i="81"/>
  <c r="W58" i="81"/>
  <c r="W52" i="81"/>
  <c r="W36" i="81"/>
  <c r="W34" i="81"/>
  <c r="W62" i="81"/>
  <c r="W12" i="81"/>
  <c r="W4" i="81"/>
  <c r="W24" i="81"/>
  <c r="W64" i="81"/>
  <c r="W9" i="81"/>
  <c r="W30" i="81"/>
  <c r="W60" i="81"/>
  <c r="W33" i="81"/>
  <c r="W20" i="81"/>
  <c r="W45" i="81"/>
  <c r="W25" i="81"/>
  <c r="W51" i="81"/>
  <c r="W50" i="81"/>
  <c r="W6" i="81"/>
  <c r="W3" i="81"/>
  <c r="W21" i="81"/>
  <c r="W48" i="81"/>
  <c r="W42" i="81"/>
  <c r="W49" i="81"/>
  <c r="W14" i="81"/>
  <c r="W39" i="81"/>
  <c r="W55" i="81"/>
  <c r="W43" i="81"/>
  <c r="I11" i="81"/>
  <c r="I7" i="81"/>
  <c r="I10" i="81"/>
  <c r="I8" i="81"/>
  <c r="I15" i="81"/>
  <c r="I9" i="81"/>
  <c r="I12" i="81"/>
  <c r="I32" i="81"/>
  <c r="I13" i="81"/>
  <c r="I5" i="81"/>
  <c r="I6" i="81"/>
  <c r="I4" i="81"/>
  <c r="I16" i="8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<sst xmlns="http://schemas.openxmlformats.org/spreadsheetml/2006/main" count="3251" uniqueCount="213">
  <si>
    <t>Table PNG</t>
  </si>
  <si>
    <t>Table Rendering</t>
  </si>
  <si>
    <t>Dataset Number</t>
  </si>
  <si>
    <t>Topic</t>
  </si>
  <si>
    <t>Condition</t>
  </si>
  <si>
    <t>Repetition</t>
  </si>
  <si>
    <t xml:space="preserve"> Column</t>
  </si>
  <si>
    <t>Par 1</t>
  </si>
  <si>
    <t>Par 2</t>
  </si>
  <si>
    <t xml:space="preserve"> Answer</t>
  </si>
  <si>
    <t xml:space="preserve"> Answer Column / Row</t>
  </si>
  <si>
    <t xml:space="preserve"> Header</t>
  </si>
  <si>
    <t xml:space="preserve">T2 Prompt </t>
  </si>
  <si>
    <t xml:space="preserve"> Answer Column</t>
  </si>
  <si>
    <t>Second Highest Value</t>
  </si>
  <si>
    <t>T3 Second Row Index</t>
  </si>
  <si>
    <t>T3 Answer2</t>
  </si>
  <si>
    <t>Third Highest Value</t>
  </si>
  <si>
    <t>T3 Third Row Index</t>
  </si>
  <si>
    <t>T3 Answer3</t>
  </si>
  <si>
    <t>Expected Answer</t>
  </si>
  <si>
    <t xml:space="preserve">T4 Prompt </t>
  </si>
  <si>
    <t>T4 Answer</t>
  </si>
  <si>
    <t>Par1</t>
  </si>
  <si>
    <t>Par2</t>
  </si>
  <si>
    <t>T5 Prompt</t>
  </si>
  <si>
    <t>T5 Answer</t>
  </si>
  <si>
    <t>T5 Row Index</t>
  </si>
  <si>
    <t>anime</t>
  </si>
  <si>
    <t>color</t>
  </si>
  <si>
    <t>J</t>
  </si>
  <si>
    <t>C</t>
  </si>
  <si>
    <t>I</t>
  </si>
  <si>
    <t>L</t>
  </si>
  <si>
    <t>D</t>
  </si>
  <si>
    <t>G</t>
  </si>
  <si>
    <t>F</t>
  </si>
  <si>
    <t>H</t>
  </si>
  <si>
    <t>K</t>
  </si>
  <si>
    <t>E</t>
  </si>
  <si>
    <t>cereal</t>
  </si>
  <si>
    <t>candy</t>
  </si>
  <si>
    <t>movie</t>
  </si>
  <si>
    <t>k</t>
  </si>
  <si>
    <t>zebra</t>
  </si>
  <si>
    <t>plain</t>
  </si>
  <si>
    <t>bar</t>
  </si>
  <si>
    <t xml:space="preserve"> </t>
  </si>
  <si>
    <t>Name</t>
  </si>
  <si>
    <t>Episodes</t>
  </si>
  <si>
    <t>Score</t>
  </si>
  <si>
    <t>Ranked</t>
  </si>
  <si>
    <t>Popularity</t>
  </si>
  <si>
    <t>Members</t>
  </si>
  <si>
    <t>Favorites</t>
  </si>
  <si>
    <t>Completed</t>
  </si>
  <si>
    <t>Watching</t>
  </si>
  <si>
    <t>On-Hold</t>
  </si>
  <si>
    <t>Dropped</t>
  </si>
  <si>
    <t>Plan
 to Watch</t>
  </si>
  <si>
    <t>Hungry Heart</t>
  </si>
  <si>
    <t>Trinity Blood</t>
  </si>
  <si>
    <t>Neon Genesis</t>
  </si>
  <si>
    <t>Fourth Stage</t>
  </si>
  <si>
    <t>Monster Hunter</t>
  </si>
  <si>
    <t>Kidou Tenshi</t>
  </si>
  <si>
    <t>Ultimate horror</t>
  </si>
  <si>
    <t>Fighting Animal</t>
  </si>
  <si>
    <t>Black Cats</t>
  </si>
  <si>
    <t>Queen Kingdom</t>
  </si>
  <si>
    <t>Fafnar Weapon</t>
  </si>
  <si>
    <t>Different Life</t>
  </si>
  <si>
    <t>Attacking Titan</t>
  </si>
  <si>
    <t>Metal Panic</t>
  </si>
  <si>
    <t>Helping Alice</t>
  </si>
  <si>
    <t>Connect Angel</t>
  </si>
  <si>
    <t>Mobile Phone</t>
  </si>
  <si>
    <t>Legendary Forks</t>
  </si>
  <si>
    <t>Ultra Generation</t>
  </si>
  <si>
    <t>First Stage</t>
  </si>
  <si>
    <t>Beating Music</t>
  </si>
  <si>
    <t>Great Teacher</t>
  </si>
  <si>
    <t>Travel World</t>
  </si>
  <si>
    <t>Magical Warfare</t>
  </si>
  <si>
    <t>Dragon Ball</t>
  </si>
  <si>
    <t>Best Humanity</t>
  </si>
  <si>
    <t>Assassian World</t>
  </si>
  <si>
    <t>King Ranking</t>
  </si>
  <si>
    <t>Cursing Notebook</t>
  </si>
  <si>
    <t>par bias</t>
  </si>
  <si>
    <t>Cereal Name</t>
  </si>
  <si>
    <t>Potassium</t>
  </si>
  <si>
    <t>Iron</t>
  </si>
  <si>
    <t>Fiber</t>
  </si>
  <si>
    <t>Carbo</t>
  </si>
  <si>
    <t>Vitamins</t>
  </si>
  <si>
    <t>Sodium</t>
  </si>
  <si>
    <t>Protein</t>
  </si>
  <si>
    <t>Sugars</t>
  </si>
  <si>
    <t>Calories</t>
  </si>
  <si>
    <t>Fat</t>
  </si>
  <si>
    <t>Golden Crisp</t>
  </si>
  <si>
    <t>Wheat Cream</t>
  </si>
  <si>
    <t>Cap Crunch</t>
  </si>
  <si>
    <t>Almond Raisin</t>
  </si>
  <si>
    <t>Quaker Squares</t>
  </si>
  <si>
    <t>Smile Maker</t>
  </si>
  <si>
    <t>Bran Chex</t>
  </si>
  <si>
    <t>Colorful Bran</t>
  </si>
  <si>
    <t>Fruit Fibre</t>
  </si>
  <si>
    <t>Sweet Combo</t>
  </si>
  <si>
    <t>Fruity Pebbles</t>
  </si>
  <si>
    <t>Puffed Rice</t>
  </si>
  <si>
    <t>Froot Loops</t>
  </si>
  <si>
    <t>Double Chex</t>
  </si>
  <si>
    <t>Wonderful Chex</t>
  </si>
  <si>
    <t>Frosted Flakes</t>
  </si>
  <si>
    <t>Corn Favorite</t>
  </si>
  <si>
    <t>Raisin Bran</t>
  </si>
  <si>
    <t>Almond Delight</t>
  </si>
  <si>
    <t>Cinnamon Toast</t>
  </si>
  <si>
    <t>Mini Wheats</t>
  </si>
  <si>
    <t>Oatmeal Crisp</t>
  </si>
  <si>
    <t>Count Chocula</t>
  </si>
  <si>
    <t>Apple Jacks</t>
  </si>
  <si>
    <t>Lucky Charms</t>
  </si>
  <si>
    <t>Honey Nut</t>
  </si>
  <si>
    <t>Grape Flakes</t>
  </si>
  <si>
    <t>Post Nat</t>
  </si>
  <si>
    <t>Natural Bran</t>
  </si>
  <si>
    <t>`</t>
  </si>
  <si>
    <t>Candy Name</t>
  </si>
  <si>
    <t>Hard</t>
  </si>
  <si>
    <t>Nougat</t>
  </si>
  <si>
    <t>Rating</t>
  </si>
  <si>
    <t>Price</t>
  </si>
  <si>
    <t>Caramel</t>
  </si>
  <si>
    <t>Sugar
Percent</t>
  </si>
  <si>
    <t>Pluribus</t>
  </si>
  <si>
    <t>Bar</t>
  </si>
  <si>
    <t>Fruity</t>
  </si>
  <si>
    <t>Chocolate</t>
  </si>
  <si>
    <t>Almond</t>
  </si>
  <si>
    <t>Air Heads</t>
  </si>
  <si>
    <t>Rolo Chiclets</t>
  </si>
  <si>
    <t>Haribo Cola</t>
  </si>
  <si>
    <t>Life Savers</t>
  </si>
  <si>
    <t>One Dime</t>
  </si>
  <si>
    <t>Jaw Busters</t>
  </si>
  <si>
    <t>Milk Duds</t>
  </si>
  <si>
    <t>Crunch Time</t>
  </si>
  <si>
    <t>Berry Chews</t>
  </si>
  <si>
    <t>Pixie Sticks</t>
  </si>
  <si>
    <t>Baby Ruth</t>
  </si>
  <si>
    <t>Caramel Apple</t>
  </si>
  <si>
    <t>Lemon Head</t>
  </si>
  <si>
    <t>Reese Pieces</t>
  </si>
  <si>
    <t>Quarter World</t>
  </si>
  <si>
    <t>Pop Rocks</t>
  </si>
  <si>
    <t>Fun Dips</t>
  </si>
  <si>
    <t>Laffy Taffy</t>
  </si>
  <si>
    <t>Gob Stopper</t>
  </si>
  <si>
    <t>Root Barrels</t>
  </si>
  <si>
    <t>Hersheys Kisses</t>
  </si>
  <si>
    <t>Red Vines</t>
  </si>
  <si>
    <t>Good Bar</t>
  </si>
  <si>
    <t>Cheese Bears</t>
  </si>
  <si>
    <t>Fruit Chews</t>
  </si>
  <si>
    <t>Boston Beans</t>
  </si>
  <si>
    <t>Now Later</t>
  </si>
  <si>
    <t>Gold Bears</t>
  </si>
  <si>
    <t>Junior Mints</t>
  </si>
  <si>
    <t>Film</t>
  </si>
  <si>
    <t>Naver</t>
  </si>
  <si>
    <t>PluggedIn</t>
  </si>
  <si>
    <t>Metacritic</t>
  </si>
  <si>
    <t>Rotten
Tomatoes</t>
  </si>
  <si>
    <t>Netflix</t>
  </si>
  <si>
    <t>Fandango</t>
  </si>
  <si>
    <t>Roger Ebert</t>
  </si>
  <si>
    <t>IMDB</t>
  </si>
  <si>
    <t>MrQE</t>
  </si>
  <si>
    <t>Film
 Comment</t>
  </si>
  <si>
    <t>Hulu</t>
  </si>
  <si>
    <t>Running Night</t>
  </si>
  <si>
    <t>My Dreams</t>
  </si>
  <si>
    <t>Next Door</t>
  </si>
  <si>
    <t>Water Diviner</t>
  </si>
  <si>
    <t>Still Alice</t>
  </si>
  <si>
    <t>Mapping Stars</t>
  </si>
  <si>
    <t>Red Army</t>
  </si>
  <si>
    <t>Saint Laurent</t>
  </si>
  <si>
    <t>About Elly</t>
  </si>
  <si>
    <t>Pitch Perfect</t>
  </si>
  <si>
    <t>Crazy Adventure</t>
  </si>
  <si>
    <t>Wild Tales</t>
  </si>
  <si>
    <t>Love Mercy</t>
  </si>
  <si>
    <t>Project Almanac</t>
  </si>
  <si>
    <t>Ricki Flash</t>
  </si>
  <si>
    <t>Hot Pursuit</t>
  </si>
  <si>
    <t>Welcome Home</t>
  </si>
  <si>
    <t>South Paw</t>
  </si>
  <si>
    <t>Adaline Age</t>
  </si>
  <si>
    <t>Hunting Ground</t>
  </si>
  <si>
    <t>Black Sea</t>
  </si>
  <si>
    <t>Divergent Series</t>
  </si>
  <si>
    <t>Tomorrow land</t>
  </si>
  <si>
    <t xml:space="preserve">Teenage Girl </t>
  </si>
  <si>
    <t>End Tour</t>
  </si>
  <si>
    <t>Fantastic Four</t>
  </si>
  <si>
    <t xml:space="preserve">Irrational Man </t>
  </si>
  <si>
    <t>Black White</t>
  </si>
  <si>
    <t>Flights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</si>
</sst>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0" fillId="0" borderId="0" xfId="0" applyAlignment="1">
      <alignment horizontal="right"/>
    </xf>
    <xf numFmtId="0" fontId="0" fillId="7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left" vertical="top"/>
    </xf>
    <xf numFmtId="0" fontId="0" fillId="7" borderId="3" xfId="0" applyFill="1" applyBorder="1" applyAlignment="1">
      <alignment horizontal="center" vertical="center"/>
    </xf>
    <xf numFmtId="0" fontId="0" fillId="0" borderId="3" xfId="0" applyBorder="1"/>
    <xf numFmtId="0" fontId="3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/>
    <xf numFmtId="0" fontId="0" fillId="9" borderId="2" xfId="0" applyFill="1" applyBorder="1"/>
    <xf numFmtId="0" fontId="0" fillId="9" borderId="5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top"/>
    </xf>
    <xf numFmtId="0" fontId="0" fillId="9" borderId="10" xfId="0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2" xfId="0" applyFill="1" applyBorder="1"/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top"/>
    </xf>
    <xf numFmtId="0" fontId="0" fillId="8" borderId="8" xfId="0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BCDB-6226-4D6B-B71E-627B7D8D5892}">
  <sheetPr codeName="Sheet5"/>
  <dimension ref="A1:BK65"/>
  <sheetViews>
    <sheetView tabSelected="1" zoomScale="74" workbookViewId="0">
      <selection activeCell="J37" sqref="J37"/>
    </sheetView>
  </sheetViews>
  <sheetFormatPr defaultRowHeight="15" x14ac:dyDescent="0.25"/>
  <cols>
    <col min="1" max="1" width="26.5703125" customWidth="1"/>
    <col min="2" max="2" width="23.42578125" customWidth="1"/>
    <col min="3" max="3" width="22.28515625" customWidth="1"/>
    <col min="5" max="5" width="14.42578125" customWidth="1"/>
    <col min="6" max="6" width="15.28515625" customWidth="1"/>
    <col min="7" max="7" width="18.85546875" bestFit="1" customWidth="1"/>
    <col min="8" max="8" width="7.85546875" style="5" bestFit="1" customWidth="1"/>
    <col min="9" max="9" width="14.140625" style="5" customWidth="1"/>
    <col min="10" max="10" width="114.140625" bestFit="1" customWidth="1"/>
    <col min="11" max="11" width="24.28515625" bestFit="1" customWidth="1"/>
    <col min="12" max="12" width="25.140625" style="24" bestFit="1" customWidth="1"/>
    <col min="13" max="13" width="99" style="45" bestFit="1" customWidth="1"/>
    <col min="14" max="14" width="10.28515625" style="46" customWidth="1"/>
    <col min="15" max="15" width="10" style="45" customWidth="1"/>
    <col min="16" max="16" width="19.7109375" style="45" customWidth="1"/>
    <col min="17" max="17" width="17.7109375" customWidth="1"/>
    <col min="18" max="18" width="10" customWidth="1"/>
    <col min="19" max="19" width="21.140625" customWidth="1"/>
    <col min="20" max="20" width="13.85546875" customWidth="1"/>
    <col min="21" max="21" width="9.7109375" customWidth="1"/>
    <col min="22" max="22" width="17.7109375" style="24" customWidth="1"/>
    <col min="23" max="23" width="53.5703125" bestFit="1" customWidth="1"/>
    <col min="24" max="24" width="29.28515625" bestFit="1" customWidth="1"/>
    <col min="25" max="25" width="18.85546875" bestFit="1" customWidth="1"/>
    <col min="26" max="26" width="25.42578125" customWidth="1"/>
    <col min="27" max="27" width="16.85546875" customWidth="1"/>
    <col min="28" max="28" width="10.140625" customWidth="1"/>
    <col min="29" max="29" width="86.7109375" bestFit="1" customWidth="1"/>
    <col min="30" max="30" width="15.42578125" style="24" customWidth="1"/>
    <col min="31" max="31" width="29.28515625" bestFit="1" customWidth="1"/>
    <col min="32" max="32" width="18.5703125" style="44" customWidth="1"/>
    <col min="33" max="33" width="18.5703125" style="4" customWidth="1"/>
    <col min="34" max="34" width="12" customWidth="1"/>
    <col min="35" max="35" width="12.7109375" bestFit="1" customWidth="1"/>
    <col min="36" max="36" width="79.28515625" bestFit="1" customWidth="1"/>
    <col min="37" max="37" width="18.140625" customWidth="1"/>
    <col min="38" max="38" width="17.5703125" customWidth="1"/>
    <col min="39" max="63" width="8.7109375" style="45"/>
  </cols>
  <sheetData>
    <row r="1" spans="1:63" s="8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5" t="s">
        <v>11</v>
      </c>
      <c r="H1" s="16" t="s">
        <v>6</v>
      </c>
      <c r="I1" s="16" t="s">
        <v>7</v>
      </c>
      <c r="J1" s="16" t="s">
        <v>12</v>
      </c>
      <c r="K1" s="16" t="s">
        <v>9</v>
      </c>
      <c r="L1" s="16" t="s">
        <v>13</v>
      </c>
      <c r="M1" s="58"/>
      <c r="N1" s="58"/>
      <c r="O1" s="58"/>
      <c r="P1" s="58"/>
      <c r="Q1" s="17" t="s">
        <v>14</v>
      </c>
      <c r="R1" s="17" t="s">
        <v>15</v>
      </c>
      <c r="S1" s="17" t="s">
        <v>16</v>
      </c>
      <c r="T1" s="17" t="s">
        <v>17</v>
      </c>
      <c r="U1" s="17" t="s">
        <v>18</v>
      </c>
      <c r="V1" s="17" t="s">
        <v>19</v>
      </c>
      <c r="W1" s="17" t="s">
        <v>20</v>
      </c>
      <c r="X1" s="17" t="s">
        <v>10</v>
      </c>
      <c r="Y1" s="26" t="s">
        <v>11</v>
      </c>
      <c r="Z1" s="18" t="s">
        <v>6</v>
      </c>
      <c r="AA1" s="18" t="s">
        <v>7</v>
      </c>
      <c r="AB1" s="18" t="s">
        <v>8</v>
      </c>
      <c r="AC1" s="18" t="s">
        <v>21</v>
      </c>
      <c r="AD1" s="18" t="s">
        <v>22</v>
      </c>
      <c r="AE1" s="18" t="s">
        <v>10</v>
      </c>
      <c r="AF1" s="42" t="s">
        <v>11</v>
      </c>
      <c r="AG1" s="19" t="s">
        <v>6</v>
      </c>
      <c r="AH1" s="19" t="s">
        <v>23</v>
      </c>
      <c r="AI1" s="19" t="s">
        <v>24</v>
      </c>
      <c r="AJ1" s="19" t="s">
        <v>25</v>
      </c>
      <c r="AK1" s="19" t="s">
        <v>26</v>
      </c>
      <c r="AL1" s="19" t="s">
        <v>27</v>
      </c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</row>
    <row r="2" spans="1:63" s="27" customFormat="1" x14ac:dyDescent="0.25">
      <c r="A2" s="27" t="str">
        <f>"DS"&amp;C2 &amp;"_"&amp;D2 &amp;"_"&amp;E2 &amp;F2&amp;".png"</f>
        <v>DS1_anime_color1.png</v>
      </c>
      <c r="B2" s="28">
        <v>1</v>
      </c>
      <c r="C2" s="28">
        <v>1</v>
      </c>
      <c r="D2" s="28" t="s">
        <v>28</v>
      </c>
      <c r="E2" s="28" t="s">
        <v>29</v>
      </c>
      <c r="F2" s="28">
        <v>1</v>
      </c>
      <c r="G2" s="29" t="str" cm="1">
        <f t="array" aca="1" ref="G2" ca="1">INDIRECT("DS"&amp;C2&amp;"_T2_"&amp;E2&amp;"!"&amp;H2&amp;"2")</f>
        <v>Episodes</v>
      </c>
      <c r="H2" s="28" t="s">
        <v>31</v>
      </c>
      <c r="I2" s="28">
        <f t="shared" ref="I2:I33" ca="1" si="0">CORREL(INDIRECT("DS" &amp; C2 &amp; "_T2_" &amp; E2 &amp; "!" &amp; H2 &amp; "$3:$" &amp; H2 &amp; "$31"), INDIRECT("DS" &amp; C2 &amp; "_T2_" &amp; E2 &amp; "!" &amp; L2 &amp; "$3:$" &amp; L2 &amp; "$31"))</f>
        <v>0.90921028291332018</v>
      </c>
      <c r="J2" s="30" t="str">
        <f t="shared" ref="J2:J33" ca="1" si="1">"Determine which of the last 5 columns is most positively correalated with the first column named '" &amp; G2 &amp; "' "</f>
        <v xml:space="preserve">Determine which of the last 5 columns is most positively correalated with the first column named 'Episodes' </v>
      </c>
      <c r="K2" s="28" t="str" cm="1">
        <f t="array" aca="1" ref="K2" ca="1">INDIRECT("DS"&amp;C2&amp;"_T2_"&amp;E2&amp;"!"&amp;L2&amp;"2")</f>
        <v>Completed</v>
      </c>
      <c r="L2" s="28" t="s">
        <v>32</v>
      </c>
      <c r="M2" s="48"/>
      <c r="N2" s="46"/>
      <c r="O2" s="46"/>
      <c r="P2" s="46"/>
      <c r="Q2" s="28" t="e">
        <f ca="1">LARGE(INDIRECT("'dataset"&amp;C2&amp;"_"&amp;E2&amp;"'!"&amp;#REF!&amp;"2:"&amp;#REF!&amp;"31"), 2)</f>
        <v>#REF!</v>
      </c>
      <c r="R2" s="28" t="e">
        <f ca="1">MATCH(LARGE(INDIRECT("'dataset"&amp;C2&amp;"_"&amp;E2&amp;"'!"&amp;#REF!&amp;"2:"&amp;#REF!&amp;"31"), 2), INDIRECT("'dataset"&amp;C2&amp;"_"&amp;E2&amp;"'!"&amp;#REF!&amp;"2:"&amp;#REF!&amp;"31"), 0)+1</f>
        <v>#REF!</v>
      </c>
      <c r="S2" s="28" t="e" cm="1">
        <f t="array" aca="1" ref="S2" ca="1">INDIRECT("dataset"&amp;C2&amp;"_"&amp;E2&amp;"!"&amp;"B"&amp;R2)</f>
        <v>#REF!</v>
      </c>
      <c r="T2" s="28" t="e">
        <f ca="1">LARGE(INDIRECT("'dataset"&amp;C2&amp;"_"&amp;E2&amp;"'!"&amp;#REF!&amp;"2:"&amp;#REF!&amp;"31"), 3)</f>
        <v>#REF!</v>
      </c>
      <c r="U2" s="28" t="e">
        <f ca="1">MATCH(LARGE(INDIRECT("'dataset"&amp;C2&amp;"_"&amp;E2&amp;"'!"&amp;#REF!&amp;"2:"&amp;#REF!&amp;"31"), 3), INDIRECT("'dataset"&amp;C2&amp;"_"&amp;E2&amp;"'!"&amp;#REF!&amp;"2:"&amp;#REF!&amp;"31"), 0)+1</f>
        <v>#REF!</v>
      </c>
      <c r="V2" s="28" t="e" cm="1">
        <f t="array" aca="1" ref="V2" ca="1">INDIRECT("dataset"&amp;C2&amp;"_"&amp;E2&amp;"!"&amp;"B"&amp;U2)</f>
        <v>#REF!</v>
      </c>
      <c r="W2" s="28" t="e">
        <f ca="1">P2&amp;"-"&amp;S2&amp;"-"&amp;V2</f>
        <v>#REF!</v>
      </c>
      <c r="X2" s="28" t="e">
        <f ca="1">O2&amp;" "&amp;R2&amp;" "&amp;U2</f>
        <v>#REF!</v>
      </c>
      <c r="Y2" s="29" t="e" cm="1">
        <f t="array" aca="1" ref="Y2" ca="1">INDIRECT("dataset"&amp;C2&amp;"_"&amp;E2&amp;"!"&amp;Z2&amp;"2")</f>
        <v>#REF!</v>
      </c>
      <c r="Z2" s="28" t="s">
        <v>34</v>
      </c>
      <c r="AA2" s="28"/>
      <c r="AB2" s="28"/>
      <c r="AC2" s="31" t="e">
        <f ca="1">"In the '"&amp;Y2&amp;"' column, calculate a rough estimate of the average value"</f>
        <v>#REF!</v>
      </c>
      <c r="AD2" s="28" t="e">
        <f t="shared" ref="AD2:AD33" ca="1" si="2">AVERAGE(INDIRECT("'dataset"&amp;C2&amp;"_"&amp;E2&amp;"'!"&amp;Z2&amp;":"&amp;Z2))</f>
        <v>#REF!</v>
      </c>
      <c r="AE2" s="28" t="s">
        <v>34</v>
      </c>
      <c r="AF2" s="43" t="e" cm="1">
        <f t="array" aca="1" ref="AF2" ca="1">INDIRECT("dataset"&amp;C2&amp;"_"&amp;E2&amp;"!"&amp;AG2&amp;"2")</f>
        <v>#REF!</v>
      </c>
      <c r="AG2" s="28" t="s">
        <v>35</v>
      </c>
      <c r="AH2" s="28" t="e" cm="1">
        <f t="array" aca="1" ref="AH2" ca="1">INDIRECT("dataset"&amp;C2&amp;"_"&amp;E2&amp;"!"&amp;AG2&amp;AL2)</f>
        <v>#REF!</v>
      </c>
      <c r="AI2" s="28" t="e">
        <f t="shared" ref="AI2:AI33" ca="1" si="3">COUNTIF(INDIRECT("'dataset"&amp;C2&amp;"_"&amp;E2&amp;"'!"&amp;AG2&amp;":"&amp;AG2), AH2)</f>
        <v>#REF!</v>
      </c>
      <c r="AJ2" s="30" t="e">
        <f t="shared" ref="AJ2:AJ33" ca="1" si="4">"In the '"&amp;AF2&amp; "' column, find the "&amp;D2&amp;" with a value equal to '" &amp; AH2&amp; "' "</f>
        <v>#REF!</v>
      </c>
      <c r="AK2" s="27" t="e" cm="1">
        <f t="array" aca="1" ref="AK2" ca="1">INDIRECT("dataset"&amp;C2&amp;"_"&amp;E2&amp;"!"&amp;"B"&amp;AL2)</f>
        <v>#REF!</v>
      </c>
      <c r="AL2" s="28">
        <v>16</v>
      </c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</row>
    <row r="3" spans="1:63" s="27" customFormat="1" x14ac:dyDescent="0.25">
      <c r="A3" s="27" t="str">
        <f t="shared" ref="A3:A49" si="5">"DS"&amp;C3 &amp;"_"&amp;D3 &amp;"_"&amp;E3 &amp;F3&amp;".png"</f>
        <v>DS2_anime_color2.png</v>
      </c>
      <c r="B3" s="28">
        <v>2</v>
      </c>
      <c r="C3" s="28">
        <v>2</v>
      </c>
      <c r="D3" s="28" t="s">
        <v>28</v>
      </c>
      <c r="E3" s="28" t="s">
        <v>29</v>
      </c>
      <c r="F3" s="28">
        <v>2</v>
      </c>
      <c r="G3" s="29" t="str" cm="1">
        <f t="array" aca="1" ref="G3" ca="1">INDIRECT("DS"&amp;C3&amp;"_T2_"&amp;E3&amp;"!"&amp;H3&amp;"2")</f>
        <v>Plan
 to Watch</v>
      </c>
      <c r="H3" s="28" t="s">
        <v>31</v>
      </c>
      <c r="I3" s="28">
        <f t="shared" ca="1" si="0"/>
        <v>0.94286333401893008</v>
      </c>
      <c r="J3" s="30" t="str">
        <f t="shared" ca="1" si="1"/>
        <v xml:space="preserve">Determine which of the last 5 columns is most positively correalated with the first column named 'Plan
 to Watch' </v>
      </c>
      <c r="K3" s="28" t="str" cm="1">
        <f t="array" aca="1" ref="K3" ca="1">INDIRECT("DS"&amp;C3&amp;"_T2_"&amp;E3&amp;"!"&amp;L3&amp;"2")</f>
        <v>Favorites</v>
      </c>
      <c r="L3" s="28" t="s">
        <v>33</v>
      </c>
      <c r="M3" s="48"/>
      <c r="N3" s="46"/>
      <c r="O3" s="46"/>
      <c r="P3" s="46"/>
      <c r="Q3" s="28" t="e">
        <f ca="1">LARGE(INDIRECT("'dataset"&amp;C3&amp;"_"&amp;E3&amp;"'!"&amp;#REF!&amp;"2:"&amp;#REF!&amp;"31"), 2)</f>
        <v>#REF!</v>
      </c>
      <c r="R3" s="28" t="e">
        <f ca="1">MATCH(LARGE(INDIRECT("'dataset"&amp;C3&amp;"_"&amp;E3&amp;"'!"&amp;#REF!&amp;"2:"&amp;#REF!&amp;"31"), 2), INDIRECT("'dataset"&amp;C3&amp;"_"&amp;E3&amp;"'!"&amp;#REF!&amp;"2:"&amp;#REF!&amp;"31"), 0)+1</f>
        <v>#REF!</v>
      </c>
      <c r="S3" s="28" t="e" cm="1">
        <f t="array" aca="1" ref="S3" ca="1">INDIRECT("dataset"&amp;C3&amp;"_"&amp;E3&amp;"!"&amp;"B"&amp;R3)</f>
        <v>#REF!</v>
      </c>
      <c r="T3" s="28" t="e">
        <f ca="1">LARGE(INDIRECT("'dataset"&amp;C3&amp;"_"&amp;E3&amp;"'!"&amp;#REF!&amp;"2:"&amp;#REF!&amp;"31"), 3)</f>
        <v>#REF!</v>
      </c>
      <c r="U3" s="28" t="e">
        <f ca="1">MATCH(LARGE(INDIRECT("'dataset"&amp;C3&amp;"_"&amp;E3&amp;"'!"&amp;#REF!&amp;"2:"&amp;#REF!&amp;"31"), 3), INDIRECT("'dataset"&amp;C3&amp;"_"&amp;E3&amp;"'!"&amp;#REF!&amp;"2:"&amp;#REF!&amp;"31"), 0)+1</f>
        <v>#REF!</v>
      </c>
      <c r="V3" s="28" t="e" cm="1">
        <f t="array" aca="1" ref="V3" ca="1">INDIRECT("dataset"&amp;C3&amp;"_"&amp;E3&amp;"!"&amp;"B"&amp;U3)</f>
        <v>#REF!</v>
      </c>
      <c r="W3" s="28" t="e">
        <f t="shared" ref="W3:W65" ca="1" si="6">P3&amp;"-"&amp;S3&amp;"-"&amp;V3</f>
        <v>#REF!</v>
      </c>
      <c r="X3" s="28" t="e">
        <f t="shared" ref="X3:X65" ca="1" si="7">O3&amp;" "&amp;R3&amp;" "&amp;U3</f>
        <v>#REF!</v>
      </c>
      <c r="Y3" s="29" t="e" cm="1">
        <f t="array" aca="1" ref="Y3" ca="1">INDIRECT("dataset"&amp;C3&amp;"_"&amp;E3&amp;"!"&amp;Z3&amp;"2")</f>
        <v>#REF!</v>
      </c>
      <c r="Z3" s="28" t="s">
        <v>36</v>
      </c>
      <c r="AA3" s="28"/>
      <c r="AB3" s="28"/>
      <c r="AC3" s="31" t="e">
        <f t="shared" ref="AC3:AC65" ca="1" si="8">"In the '"&amp;Y3&amp;"' column, calculate a rough estimate of the average value"</f>
        <v>#REF!</v>
      </c>
      <c r="AD3" s="28" t="e">
        <f t="shared" ca="1" si="2"/>
        <v>#REF!</v>
      </c>
      <c r="AE3" s="28" t="s">
        <v>36</v>
      </c>
      <c r="AF3" s="43" t="e" cm="1">
        <f t="array" aca="1" ref="AF3" ca="1">INDIRECT("dataset"&amp;C3&amp;"_"&amp;E3&amp;"!"&amp;AG3&amp;"2")</f>
        <v>#REF!</v>
      </c>
      <c r="AG3" s="28" t="s">
        <v>37</v>
      </c>
      <c r="AH3" s="28" t="e" cm="1">
        <f t="array" aca="1" ref="AH3" ca="1">INDIRECT("dataset"&amp;C3&amp;"_"&amp;E3&amp;"!"&amp;AG3&amp;AL3)</f>
        <v>#REF!</v>
      </c>
      <c r="AI3" s="28" t="e">
        <f t="shared" ca="1" si="3"/>
        <v>#REF!</v>
      </c>
      <c r="AJ3" s="30" t="e">
        <f t="shared" ca="1" si="4"/>
        <v>#REF!</v>
      </c>
      <c r="AK3" s="27" t="e" cm="1">
        <f t="array" aca="1" ref="AK3" ca="1">INDIRECT("dataset"&amp;C3&amp;"_"&amp;E3&amp;"!"&amp;"B"&amp;AL3)</f>
        <v>#REF!</v>
      </c>
      <c r="AL3" s="28">
        <v>20</v>
      </c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</row>
    <row r="4" spans="1:63" s="27" customFormat="1" x14ac:dyDescent="0.25">
      <c r="A4" s="27" t="str">
        <f t="shared" si="5"/>
        <v>DS3_anime_color3.png</v>
      </c>
      <c r="B4" s="28">
        <v>3</v>
      </c>
      <c r="C4" s="28">
        <v>3</v>
      </c>
      <c r="D4" s="28" t="s">
        <v>28</v>
      </c>
      <c r="E4" s="28" t="s">
        <v>29</v>
      </c>
      <c r="F4" s="28">
        <v>3</v>
      </c>
      <c r="G4" s="29" t="str" cm="1">
        <f t="array" aca="1" ref="G4" ca="1">INDIRECT("DS"&amp;C4&amp;"_T2_"&amp;E4&amp;"!"&amp;H4&amp;"2")</f>
        <v>Completed</v>
      </c>
      <c r="H4" s="28" t="s">
        <v>31</v>
      </c>
      <c r="I4" s="28">
        <f t="shared" ca="1" si="0"/>
        <v>0.97306273345016958</v>
      </c>
      <c r="J4" s="30" t="str">
        <f t="shared" ca="1" si="1"/>
        <v xml:space="preserve">Determine which of the last 5 columns is most positively correalated with the first column named 'Completed' </v>
      </c>
      <c r="K4" s="28" t="str" cm="1">
        <f t="array" aca="1" ref="K4" ca="1">INDIRECT("DS"&amp;C4&amp;"_T2_"&amp;E4&amp;"!"&amp;L4&amp;"2")</f>
        <v>Episodes</v>
      </c>
      <c r="L4" s="28" t="s">
        <v>38</v>
      </c>
      <c r="M4" s="48"/>
      <c r="N4" s="46"/>
      <c r="O4" s="46"/>
      <c r="P4" s="46"/>
      <c r="Q4" s="28" t="e">
        <f ca="1">LARGE(INDIRECT("'dataset"&amp;C4&amp;"_"&amp;E4&amp;"'!"&amp;#REF!&amp;"2:"&amp;#REF!&amp;"31"), 2)</f>
        <v>#REF!</v>
      </c>
      <c r="R4" s="28" t="e">
        <f ca="1">MATCH(LARGE(INDIRECT("'dataset"&amp;C4&amp;"_"&amp;E4&amp;"'!"&amp;#REF!&amp;"2:"&amp;#REF!&amp;"31"), 2), INDIRECT("'dataset"&amp;C4&amp;"_"&amp;E4&amp;"'!"&amp;#REF!&amp;"2:"&amp;#REF!&amp;"31"), 0)+1</f>
        <v>#REF!</v>
      </c>
      <c r="S4" s="28" t="e" cm="1">
        <f t="array" aca="1" ref="S4" ca="1">INDIRECT("dataset"&amp;C4&amp;"_"&amp;E4&amp;"!"&amp;"B"&amp;R4)</f>
        <v>#REF!</v>
      </c>
      <c r="T4" s="28" t="e">
        <f ca="1">LARGE(INDIRECT("'dataset"&amp;C4&amp;"_"&amp;E4&amp;"'!"&amp;#REF!&amp;"2:"&amp;#REF!&amp;"31"), 3)</f>
        <v>#REF!</v>
      </c>
      <c r="U4" s="28" t="e">
        <f ca="1">MATCH(LARGE(INDIRECT("'dataset"&amp;C4&amp;"_"&amp;E4&amp;"'!"&amp;#REF!&amp;"2:"&amp;#REF!&amp;"31"), 3), INDIRECT("'dataset"&amp;C4&amp;"_"&amp;E4&amp;"'!"&amp;#REF!&amp;"2:"&amp;#REF!&amp;"31"), 0)+1</f>
        <v>#REF!</v>
      </c>
      <c r="V4" s="28" t="e" cm="1">
        <f t="array" aca="1" ref="V4" ca="1">INDIRECT("dataset"&amp;C4&amp;"_"&amp;E4&amp;"!"&amp;"B"&amp;U4)</f>
        <v>#REF!</v>
      </c>
      <c r="W4" s="28" t="e">
        <f t="shared" ca="1" si="6"/>
        <v>#REF!</v>
      </c>
      <c r="X4" s="28" t="e">
        <f t="shared" ca="1" si="7"/>
        <v>#REF!</v>
      </c>
      <c r="Y4" s="29" t="e" cm="1">
        <f t="array" aca="1" ref="Y4" ca="1">INDIRECT("dataset"&amp;C4&amp;"_"&amp;E4&amp;"!"&amp;Z4&amp;"2")</f>
        <v>#REF!</v>
      </c>
      <c r="Z4" s="28" t="s">
        <v>39</v>
      </c>
      <c r="AA4" s="28"/>
      <c r="AB4" s="28"/>
      <c r="AC4" s="31" t="e">
        <f t="shared" ca="1" si="8"/>
        <v>#REF!</v>
      </c>
      <c r="AD4" s="28" t="e">
        <f t="shared" ca="1" si="2"/>
        <v>#REF!</v>
      </c>
      <c r="AE4" s="28" t="s">
        <v>39</v>
      </c>
      <c r="AF4" s="43" t="e" cm="1">
        <f t="array" aca="1" ref="AF4" ca="1">INDIRECT("dataset"&amp;C4&amp;"_"&amp;E4&amp;"!"&amp;AG4&amp;"2")</f>
        <v>#REF!</v>
      </c>
      <c r="AG4" s="28" t="s">
        <v>32</v>
      </c>
      <c r="AH4" s="28" t="e" cm="1">
        <f t="array" aca="1" ref="AH4" ca="1">INDIRECT("dataset"&amp;C4&amp;"_"&amp;E4&amp;"!"&amp;AG4&amp;AL4)</f>
        <v>#REF!</v>
      </c>
      <c r="AI4" s="28" t="e">
        <f t="shared" ca="1" si="3"/>
        <v>#REF!</v>
      </c>
      <c r="AJ4" s="30" t="e">
        <f t="shared" ca="1" si="4"/>
        <v>#REF!</v>
      </c>
      <c r="AK4" s="27" t="e" cm="1">
        <f t="array" aca="1" ref="AK4" ca="1">INDIRECT("dataset"&amp;C4&amp;"_"&amp;E4&amp;"!"&amp;"B"&amp;AL4)</f>
        <v>#REF!</v>
      </c>
      <c r="AL4" s="28">
        <v>16</v>
      </c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</row>
    <row r="5" spans="1:63" s="27" customFormat="1" x14ac:dyDescent="0.25">
      <c r="A5" s="27" t="str">
        <f t="shared" si="5"/>
        <v>DS4_anime_color4.png</v>
      </c>
      <c r="B5" s="28">
        <v>4</v>
      </c>
      <c r="C5" s="28">
        <v>4</v>
      </c>
      <c r="D5" s="28" t="s">
        <v>28</v>
      </c>
      <c r="E5" s="28" t="s">
        <v>29</v>
      </c>
      <c r="F5" s="28">
        <v>4</v>
      </c>
      <c r="G5" s="29" t="str" cm="1">
        <f t="array" aca="1" ref="G5" ca="1">INDIRECT("DS"&amp;C5&amp;"_T2_"&amp;E5&amp;"!"&amp;H5&amp;"2")</f>
        <v>Score</v>
      </c>
      <c r="H5" s="28" t="s">
        <v>31</v>
      </c>
      <c r="I5" s="28">
        <f t="shared" ca="1" si="0"/>
        <v>0.95448951402148552</v>
      </c>
      <c r="J5" s="30" t="str">
        <f t="shared" ca="1" si="1"/>
        <v xml:space="preserve">Determine which of the last 5 columns is most positively correalated with the first column named 'Score' </v>
      </c>
      <c r="K5" s="28" t="str" cm="1">
        <f t="array" aca="1" ref="K5" ca="1">INDIRECT("DS"&amp;C5&amp;"_T2_"&amp;E5&amp;"!"&amp;L5&amp;"2")</f>
        <v>Dropped</v>
      </c>
      <c r="L5" s="28" t="s">
        <v>30</v>
      </c>
      <c r="M5" s="48"/>
      <c r="N5" s="46"/>
      <c r="O5" s="46"/>
      <c r="P5" s="46"/>
      <c r="Q5" s="28" t="e">
        <f ca="1">LARGE(INDIRECT("'dataset"&amp;C5&amp;"_"&amp;E5&amp;"'!"&amp;#REF!&amp;"2:"&amp;#REF!&amp;"31"), 2)</f>
        <v>#REF!</v>
      </c>
      <c r="R5" s="28" t="e">
        <f ca="1">MATCH(LARGE(INDIRECT("'dataset"&amp;C5&amp;"_"&amp;E5&amp;"'!"&amp;#REF!&amp;"2:"&amp;#REF!&amp;"31"), 2), INDIRECT("'dataset"&amp;C5&amp;"_"&amp;E5&amp;"'!"&amp;#REF!&amp;"2:"&amp;#REF!&amp;"31"), 0)+1</f>
        <v>#REF!</v>
      </c>
      <c r="S5" s="28" t="e" cm="1">
        <f t="array" aca="1" ref="S5" ca="1">INDIRECT("dataset"&amp;C5&amp;"_"&amp;E5&amp;"!"&amp;"B"&amp;R5)</f>
        <v>#REF!</v>
      </c>
      <c r="T5" s="28" t="e">
        <f ca="1">LARGE(INDIRECT("'dataset"&amp;C5&amp;"_"&amp;E5&amp;"'!"&amp;#REF!&amp;"2:"&amp;#REF!&amp;"31"), 3)</f>
        <v>#REF!</v>
      </c>
      <c r="U5" s="28" t="e">
        <f ca="1">MATCH(LARGE(INDIRECT("'dataset"&amp;C5&amp;"_"&amp;E5&amp;"'!"&amp;#REF!&amp;"2:"&amp;#REF!&amp;"31"), 3), INDIRECT("'dataset"&amp;C5&amp;"_"&amp;E5&amp;"'!"&amp;#REF!&amp;"2:"&amp;#REF!&amp;"31"), 0)+1</f>
        <v>#REF!</v>
      </c>
      <c r="V5" s="28" t="e" cm="1">
        <f t="array" aca="1" ref="V5" ca="1">INDIRECT("dataset"&amp;C5&amp;"_"&amp;E5&amp;"!"&amp;"B"&amp;U5)</f>
        <v>#REF!</v>
      </c>
      <c r="W5" s="28" t="e">
        <f t="shared" ca="1" si="6"/>
        <v>#REF!</v>
      </c>
      <c r="X5" s="28" t="e">
        <f t="shared" ca="1" si="7"/>
        <v>#REF!</v>
      </c>
      <c r="Y5" s="29" t="e" cm="1">
        <f t="array" aca="1" ref="Y5" ca="1">INDIRECT("dataset"&amp;C5&amp;"_"&amp;E5&amp;"!"&amp;Z5&amp;"2")</f>
        <v>#REF!</v>
      </c>
      <c r="Z5" s="28" t="s">
        <v>35</v>
      </c>
      <c r="AA5" s="28"/>
      <c r="AB5" s="28"/>
      <c r="AC5" s="31" t="e">
        <f t="shared" ca="1" si="8"/>
        <v>#REF!</v>
      </c>
      <c r="AD5" s="28" t="e">
        <f t="shared" ca="1" si="2"/>
        <v>#REF!</v>
      </c>
      <c r="AE5" s="28" t="s">
        <v>35</v>
      </c>
      <c r="AF5" s="43" t="e" cm="1">
        <f t="array" aca="1" ref="AF5" ca="1">INDIRECT("dataset"&amp;C5&amp;"_"&amp;E5&amp;"!"&amp;AG5&amp;"2")</f>
        <v>#REF!</v>
      </c>
      <c r="AG5" s="28" t="s">
        <v>30</v>
      </c>
      <c r="AH5" s="28" t="e" cm="1">
        <f t="array" aca="1" ref="AH5" ca="1">INDIRECT("dataset"&amp;C5&amp;"_"&amp;E5&amp;"!"&amp;AG5&amp;AL5)</f>
        <v>#REF!</v>
      </c>
      <c r="AI5" s="28" t="e">
        <f t="shared" ca="1" si="3"/>
        <v>#REF!</v>
      </c>
      <c r="AJ5" s="30" t="e">
        <f t="shared" ca="1" si="4"/>
        <v>#REF!</v>
      </c>
      <c r="AK5" s="27" t="e" cm="1">
        <f t="array" aca="1" ref="AK5" ca="1">INDIRECT("dataset"&amp;C5&amp;"_"&amp;E5&amp;"!"&amp;"B"&amp;AL5)</f>
        <v>#REF!</v>
      </c>
      <c r="AL5" s="28">
        <v>18</v>
      </c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</row>
    <row r="6" spans="1:63" s="45" customFormat="1" x14ac:dyDescent="0.25">
      <c r="A6" s="45" t="str">
        <f t="shared" si="5"/>
        <v>DS5_cereal_color1.png</v>
      </c>
      <c r="B6" s="46">
        <v>5</v>
      </c>
      <c r="C6" s="46">
        <v>5</v>
      </c>
      <c r="D6" s="46" t="s">
        <v>40</v>
      </c>
      <c r="E6" s="46" t="s">
        <v>29</v>
      </c>
      <c r="F6" s="46">
        <v>1</v>
      </c>
      <c r="G6" s="29" t="str" cm="1">
        <f t="array" aca="1" ref="G6" ca="1">INDIRECT("DS"&amp;C6&amp;"_T2_"&amp;E6&amp;"!"&amp;H6&amp;"2")</f>
        <v>Potassium</v>
      </c>
      <c r="H6" s="46" t="s">
        <v>31</v>
      </c>
      <c r="I6" s="28">
        <f t="shared" ca="1" si="0"/>
        <v>0.91848360430431619</v>
      </c>
      <c r="J6" s="48" t="str">
        <f t="shared" ca="1" si="1"/>
        <v xml:space="preserve">Determine which of the last 5 columns is most positively correalated with the first column named 'Potassium' </v>
      </c>
      <c r="K6" s="28" t="str" cm="1">
        <f t="array" aca="1" ref="K6" ca="1">INDIRECT("DS"&amp;C6&amp;"_T2_"&amp;E6&amp;"!"&amp;L6&amp;"2")</f>
        <v>Sugars</v>
      </c>
      <c r="L6" s="46" t="s">
        <v>38</v>
      </c>
      <c r="M6" s="48"/>
      <c r="N6" s="46"/>
      <c r="O6" s="46"/>
      <c r="P6" s="46"/>
      <c r="Q6" s="46" t="e">
        <f ca="1">LARGE(INDIRECT("'dataset"&amp;C6&amp;"_"&amp;E6&amp;"'!"&amp;#REF!&amp;"2:"&amp;#REF!&amp;"31"), 2)</f>
        <v>#REF!</v>
      </c>
      <c r="R6" s="46" t="e">
        <f ca="1">MATCH(LARGE(INDIRECT("'dataset"&amp;C6&amp;"_"&amp;E6&amp;"'!"&amp;#REF!&amp;"2:"&amp;#REF!&amp;"31"), 2), INDIRECT("'dataset"&amp;C6&amp;"_"&amp;E6&amp;"'!"&amp;#REF!&amp;"2:"&amp;#REF!&amp;"31"), 0)+1</f>
        <v>#REF!</v>
      </c>
      <c r="S6" s="46" t="e" cm="1">
        <f t="array" aca="1" ref="S6" ca="1">INDIRECT("dataset"&amp;C6&amp;"_"&amp;E6&amp;"!"&amp;"B"&amp;R6)</f>
        <v>#REF!</v>
      </c>
      <c r="T6" s="46" t="e">
        <f ca="1">LARGE(INDIRECT("'dataset"&amp;C6&amp;"_"&amp;E6&amp;"'!"&amp;#REF!&amp;"2:"&amp;#REF!&amp;"31"), 3)</f>
        <v>#REF!</v>
      </c>
      <c r="U6" s="46" t="e">
        <f ca="1">MATCH(LARGE(INDIRECT("'dataset"&amp;C6&amp;"_"&amp;E6&amp;"'!"&amp;#REF!&amp;"2:"&amp;#REF!&amp;"31"), 3), INDIRECT("'dataset"&amp;C6&amp;"_"&amp;E6&amp;"'!"&amp;#REF!&amp;"2:"&amp;#REF!&amp;"31"), 0)+1</f>
        <v>#REF!</v>
      </c>
      <c r="V6" s="46" t="e" cm="1">
        <f t="array" aca="1" ref="V6" ca="1">INDIRECT("dataset"&amp;C6&amp;"_"&amp;E6&amp;"!"&amp;"B"&amp;U6)</f>
        <v>#REF!</v>
      </c>
      <c r="W6" s="46" t="e">
        <f t="shared" ca="1" si="6"/>
        <v>#REF!</v>
      </c>
      <c r="X6" s="46" t="e">
        <f t="shared" ca="1" si="7"/>
        <v>#REF!</v>
      </c>
      <c r="Y6" s="47" t="e" cm="1">
        <f t="array" aca="1" ref="Y6" ca="1">INDIRECT("dataset"&amp;C6&amp;"_"&amp;E6&amp;"!"&amp;Z6&amp;"2")</f>
        <v>#REF!</v>
      </c>
      <c r="Z6" s="46" t="s">
        <v>36</v>
      </c>
      <c r="AA6" s="46"/>
      <c r="AB6" s="46"/>
      <c r="AC6" s="49" t="e">
        <f t="shared" ca="1" si="8"/>
        <v>#REF!</v>
      </c>
      <c r="AD6" s="46" t="e">
        <f t="shared" ca="1" si="2"/>
        <v>#REF!</v>
      </c>
      <c r="AE6" s="46" t="s">
        <v>36</v>
      </c>
      <c r="AF6" s="50" t="e" cm="1">
        <f t="array" aca="1" ref="AF6" ca="1">INDIRECT("dataset"&amp;C6&amp;"_"&amp;E6&amp;"!"&amp;AG6&amp;"2")</f>
        <v>#REF!</v>
      </c>
      <c r="AG6" s="46" t="s">
        <v>38</v>
      </c>
      <c r="AH6" s="46" t="e" cm="1">
        <f t="array" aca="1" ref="AH6" ca="1">INDIRECT("dataset"&amp;C6&amp;"_"&amp;E6&amp;"!"&amp;AG6&amp;AL6)</f>
        <v>#REF!</v>
      </c>
      <c r="AI6" s="46" t="e">
        <f t="shared" ca="1" si="3"/>
        <v>#REF!</v>
      </c>
      <c r="AJ6" s="30" t="e">
        <f t="shared" ca="1" si="4"/>
        <v>#REF!</v>
      </c>
      <c r="AK6" s="45" t="e" cm="1">
        <f t="array" aca="1" ref="AK6" ca="1">INDIRECT("dataset"&amp;C6&amp;"_"&amp;E6&amp;"!"&amp;"B"&amp;AL6)</f>
        <v>#REF!</v>
      </c>
      <c r="AL6" s="46">
        <v>17</v>
      </c>
    </row>
    <row r="7" spans="1:63" s="45" customFormat="1" x14ac:dyDescent="0.25">
      <c r="A7" s="45" t="str">
        <f t="shared" si="5"/>
        <v>DS6_cereal_color2.png</v>
      </c>
      <c r="B7" s="46">
        <v>6</v>
      </c>
      <c r="C7" s="46">
        <v>6</v>
      </c>
      <c r="D7" s="46" t="s">
        <v>40</v>
      </c>
      <c r="E7" s="46" t="s">
        <v>29</v>
      </c>
      <c r="F7" s="46">
        <v>2</v>
      </c>
      <c r="G7" s="29" t="str" cm="1">
        <f t="array" aca="1" ref="G7" ca="1">INDIRECT("DS"&amp;C7&amp;"_T2_"&amp;E7&amp;"!"&amp;H7&amp;"2")</f>
        <v>Calories</v>
      </c>
      <c r="H7" s="46" t="s">
        <v>31</v>
      </c>
      <c r="I7" s="28">
        <f t="shared" ca="1" si="0"/>
        <v>0.9597267857054208</v>
      </c>
      <c r="J7" s="48" t="str">
        <f t="shared" ca="1" si="1"/>
        <v xml:space="preserve">Determine which of the last 5 columns is most positively correalated with the first column named 'Calories' </v>
      </c>
      <c r="K7" s="28" t="str" cm="1">
        <f t="array" aca="1" ref="K7" ca="1">INDIRECT("DS"&amp;C7&amp;"_T2_"&amp;E7&amp;"!"&amp;L7&amp;"2")</f>
        <v>Protein</v>
      </c>
      <c r="L7" s="46" t="s">
        <v>32</v>
      </c>
      <c r="M7" s="48"/>
      <c r="N7" s="46"/>
      <c r="O7" s="46"/>
      <c r="P7" s="46"/>
      <c r="Q7" s="46" t="e">
        <f ca="1">LARGE(INDIRECT("'dataset"&amp;C7&amp;"_"&amp;E7&amp;"'!"&amp;#REF!&amp;"2:"&amp;#REF!&amp;"31"), 2)</f>
        <v>#REF!</v>
      </c>
      <c r="R7" s="46" t="e">
        <f ca="1">MATCH(LARGE(INDIRECT("'dataset"&amp;C7&amp;"_"&amp;E7&amp;"'!"&amp;#REF!&amp;"2:"&amp;#REF!&amp;"31"), 2), INDIRECT("'dataset"&amp;C7&amp;"_"&amp;E7&amp;"'!"&amp;#REF!&amp;"2:"&amp;#REF!&amp;"31"), 0)+1</f>
        <v>#REF!</v>
      </c>
      <c r="S7" s="46" t="e" cm="1">
        <f t="array" aca="1" ref="S7" ca="1">INDIRECT("dataset"&amp;C7&amp;"_"&amp;E7&amp;"!"&amp;"B"&amp;R7)</f>
        <v>#REF!</v>
      </c>
      <c r="T7" s="46" t="e">
        <f ca="1">LARGE(INDIRECT("'dataset"&amp;C7&amp;"_"&amp;E7&amp;"'!"&amp;#REF!&amp;"2:"&amp;#REF!&amp;"31"), 3)</f>
        <v>#REF!</v>
      </c>
      <c r="U7" s="46" t="e">
        <f ca="1">MATCH(LARGE(INDIRECT("'dataset"&amp;C7&amp;"_"&amp;E7&amp;"'!"&amp;#REF!&amp;"2:"&amp;#REF!&amp;"31"), 3), INDIRECT("'dataset"&amp;C7&amp;"_"&amp;E7&amp;"'!"&amp;#REF!&amp;"2:"&amp;#REF!&amp;"31"), 0)+1</f>
        <v>#REF!</v>
      </c>
      <c r="V7" s="46" t="e" cm="1">
        <f t="array" aca="1" ref="V7" ca="1">INDIRECT("dataset"&amp;C7&amp;"_"&amp;E7&amp;"!"&amp;"B"&amp;U7)</f>
        <v>#REF!</v>
      </c>
      <c r="W7" s="46" t="e">
        <f t="shared" ca="1" si="6"/>
        <v>#REF!</v>
      </c>
      <c r="X7" s="46" t="e">
        <f t="shared" ca="1" si="7"/>
        <v>#REF!</v>
      </c>
      <c r="Y7" s="47" t="e" cm="1">
        <f t="array" aca="1" ref="Y7" ca="1">INDIRECT("dataset"&amp;C7&amp;"_"&amp;E7&amp;"!"&amp;Z7&amp;"2")</f>
        <v>#REF!</v>
      </c>
      <c r="Z7" s="46" t="s">
        <v>39</v>
      </c>
      <c r="AA7" s="46"/>
      <c r="AB7" s="46"/>
      <c r="AC7" s="49" t="e">
        <f t="shared" ca="1" si="8"/>
        <v>#REF!</v>
      </c>
      <c r="AD7" s="46" t="e">
        <f t="shared" ca="1" si="2"/>
        <v>#REF!</v>
      </c>
      <c r="AE7" s="46" t="s">
        <v>39</v>
      </c>
      <c r="AF7" s="50" t="e" cm="1">
        <f t="array" aca="1" ref="AF7" ca="1">INDIRECT("dataset"&amp;C7&amp;"_"&amp;E7&amp;"!"&amp;AG7&amp;"2")</f>
        <v>#REF!</v>
      </c>
      <c r="AG7" s="46" t="s">
        <v>37</v>
      </c>
      <c r="AH7" s="46" t="e" cm="1">
        <f t="array" aca="1" ref="AH7" ca="1">INDIRECT("dataset"&amp;C7&amp;"_"&amp;E7&amp;"!"&amp;AG7&amp;AL7)</f>
        <v>#REF!</v>
      </c>
      <c r="AI7" s="46" t="e">
        <f t="shared" ca="1" si="3"/>
        <v>#REF!</v>
      </c>
      <c r="AJ7" s="30" t="e">
        <f t="shared" ca="1" si="4"/>
        <v>#REF!</v>
      </c>
      <c r="AK7" s="45" t="e" cm="1">
        <f t="array" aca="1" ref="AK7" ca="1">INDIRECT("dataset"&amp;C7&amp;"_"&amp;E7&amp;"!"&amp;"B"&amp;AL7)</f>
        <v>#REF!</v>
      </c>
      <c r="AL7" s="46">
        <v>19</v>
      </c>
    </row>
    <row r="8" spans="1:63" s="45" customFormat="1" x14ac:dyDescent="0.25">
      <c r="A8" s="45" t="str">
        <f t="shared" si="5"/>
        <v>DS7_cereal_color3.png</v>
      </c>
      <c r="B8" s="46">
        <v>7</v>
      </c>
      <c r="C8" s="46">
        <v>7</v>
      </c>
      <c r="D8" s="46" t="s">
        <v>40</v>
      </c>
      <c r="E8" s="46" t="s">
        <v>29</v>
      </c>
      <c r="F8" s="46">
        <v>3</v>
      </c>
      <c r="G8" s="29" t="str" cm="1">
        <f t="array" aca="1" ref="G8" ca="1">INDIRECT("DS"&amp;C8&amp;"_T2_"&amp;E8&amp;"!"&amp;H8&amp;"2")</f>
        <v>Iron</v>
      </c>
      <c r="H8" s="46" t="s">
        <v>31</v>
      </c>
      <c r="I8" s="28">
        <f t="shared" ca="1" si="0"/>
        <v>0.91594870582425991</v>
      </c>
      <c r="J8" s="48" t="str">
        <f t="shared" ca="1" si="1"/>
        <v xml:space="preserve">Determine which of the last 5 columns is most positively correalated with the first column named 'Iron' </v>
      </c>
      <c r="K8" s="28" t="str" cm="1">
        <f t="array" aca="1" ref="K8" ca="1">INDIRECT("DS"&amp;C8&amp;"_T2_"&amp;E8&amp;"!"&amp;L8&amp;"2")</f>
        <v>Carbo</v>
      </c>
      <c r="L8" s="46" t="s">
        <v>30</v>
      </c>
      <c r="M8" s="48"/>
      <c r="N8" s="46"/>
      <c r="O8" s="46"/>
      <c r="P8" s="46"/>
      <c r="Q8" s="46" t="e">
        <f ca="1">LARGE(INDIRECT("'dataset"&amp;C8&amp;"_"&amp;E8&amp;"'!"&amp;#REF!&amp;"2:"&amp;#REF!&amp;"31"), 2)</f>
        <v>#REF!</v>
      </c>
      <c r="R8" s="46" t="e">
        <f ca="1">MATCH(LARGE(INDIRECT("'dataset"&amp;C8&amp;"_"&amp;E8&amp;"'!"&amp;#REF!&amp;"2:"&amp;#REF!&amp;"31"), 2), INDIRECT("'dataset"&amp;C8&amp;"_"&amp;E8&amp;"'!"&amp;#REF!&amp;"2:"&amp;#REF!&amp;"31"), 0)+1</f>
        <v>#REF!</v>
      </c>
      <c r="S8" s="46" t="e" cm="1">
        <f t="array" aca="1" ref="S8" ca="1">INDIRECT("dataset"&amp;C8&amp;"_"&amp;E8&amp;"!"&amp;"B"&amp;R8)</f>
        <v>#REF!</v>
      </c>
      <c r="T8" s="46" t="e">
        <f ca="1">LARGE(INDIRECT("'dataset"&amp;C8&amp;"_"&amp;E8&amp;"'!"&amp;#REF!&amp;"2:"&amp;#REF!&amp;"31"), 3)</f>
        <v>#REF!</v>
      </c>
      <c r="U8" s="46" t="e">
        <f ca="1">MATCH(LARGE(INDIRECT("'dataset"&amp;C8&amp;"_"&amp;E8&amp;"'!"&amp;#REF!&amp;"2:"&amp;#REF!&amp;"31"), 3), INDIRECT("'dataset"&amp;C8&amp;"_"&amp;E8&amp;"'!"&amp;#REF!&amp;"2:"&amp;#REF!&amp;"31"), 0)+1</f>
        <v>#REF!</v>
      </c>
      <c r="V8" s="46" t="e" cm="1">
        <f t="array" aca="1" ref="V8" ca="1">INDIRECT("dataset"&amp;C8&amp;"_"&amp;E8&amp;"!"&amp;"B"&amp;U8)</f>
        <v>#REF!</v>
      </c>
      <c r="W8" s="46" t="e">
        <f t="shared" ca="1" si="6"/>
        <v>#REF!</v>
      </c>
      <c r="X8" s="46" t="e">
        <f t="shared" ca="1" si="7"/>
        <v>#REF!</v>
      </c>
      <c r="Y8" s="47" t="e" cm="1">
        <f t="array" aca="1" ref="Y8" ca="1">INDIRECT("dataset"&amp;C8&amp;"_"&amp;E8&amp;"!"&amp;Z8&amp;"2")</f>
        <v>#REF!</v>
      </c>
      <c r="Z8" s="46" t="s">
        <v>34</v>
      </c>
      <c r="AA8" s="46"/>
      <c r="AB8" s="46"/>
      <c r="AC8" s="49" t="e">
        <f t="shared" ca="1" si="8"/>
        <v>#REF!</v>
      </c>
      <c r="AD8" s="46" t="e">
        <f t="shared" ca="1" si="2"/>
        <v>#REF!</v>
      </c>
      <c r="AE8" s="46" t="s">
        <v>34</v>
      </c>
      <c r="AF8" s="50" t="e" cm="1">
        <f t="array" aca="1" ref="AF8" ca="1">INDIRECT("dataset"&amp;C8&amp;"_"&amp;E8&amp;"!"&amp;AG8&amp;"2")</f>
        <v>#REF!</v>
      </c>
      <c r="AG8" s="46" t="s">
        <v>32</v>
      </c>
      <c r="AH8" s="46" t="e" cm="1">
        <f t="array" aca="1" ref="AH8" ca="1">INDIRECT("dataset"&amp;C8&amp;"_"&amp;E8&amp;"!"&amp;AG8&amp;AL8)</f>
        <v>#REF!</v>
      </c>
      <c r="AI8" s="46" t="e">
        <f t="shared" ca="1" si="3"/>
        <v>#REF!</v>
      </c>
      <c r="AJ8" s="30" t="e">
        <f t="shared" ca="1" si="4"/>
        <v>#REF!</v>
      </c>
      <c r="AK8" s="45" t="e" cm="1">
        <f t="array" aca="1" ref="AK8" ca="1">INDIRECT("dataset"&amp;C8&amp;"_"&amp;E8&amp;"!"&amp;"B"&amp;AL8)</f>
        <v>#REF!</v>
      </c>
      <c r="AL8" s="46">
        <v>17</v>
      </c>
    </row>
    <row r="9" spans="1:63" s="45" customFormat="1" x14ac:dyDescent="0.25">
      <c r="A9" s="45" t="str">
        <f t="shared" si="5"/>
        <v>DS8_cereal_color4.png</v>
      </c>
      <c r="B9" s="46">
        <v>8</v>
      </c>
      <c r="C9" s="46">
        <v>8</v>
      </c>
      <c r="D9" s="46" t="s">
        <v>40</v>
      </c>
      <c r="E9" s="46" t="s">
        <v>29</v>
      </c>
      <c r="F9" s="46">
        <v>4</v>
      </c>
      <c r="G9" s="29" t="str" cm="1">
        <f t="array" aca="1" ref="G9" ca="1">INDIRECT("DS"&amp;C9&amp;"_T2_"&amp;E9&amp;"!"&amp;H9&amp;"2")</f>
        <v>Vitamins</v>
      </c>
      <c r="H9" s="46" t="s">
        <v>31</v>
      </c>
      <c r="I9" s="28">
        <f t="shared" ca="1" si="0"/>
        <v>0.90941841920042754</v>
      </c>
      <c r="J9" s="48" t="str">
        <f t="shared" ca="1" si="1"/>
        <v xml:space="preserve">Determine which of the last 5 columns is most positively correalated with the first column named 'Vitamins' </v>
      </c>
      <c r="K9" s="28" t="str" cm="1">
        <f t="array" aca="1" ref="K9" ca="1">INDIRECT("DS"&amp;C9&amp;"_T2_"&amp;E9&amp;"!"&amp;L9&amp;"2")</f>
        <v>Potassium</v>
      </c>
      <c r="L9" s="46" t="s">
        <v>33</v>
      </c>
      <c r="M9" s="48"/>
      <c r="N9" s="46"/>
      <c r="O9" s="46"/>
      <c r="P9" s="46"/>
      <c r="Q9" s="46" t="e">
        <f ca="1">LARGE(INDIRECT("'dataset"&amp;C9&amp;"_"&amp;E9&amp;"'!"&amp;#REF!&amp;"2:"&amp;#REF!&amp;"31"), 2)</f>
        <v>#REF!</v>
      </c>
      <c r="R9" s="46" t="e">
        <f ca="1">MATCH(LARGE(INDIRECT("'dataset"&amp;C9&amp;"_"&amp;E9&amp;"'!"&amp;#REF!&amp;"2:"&amp;#REF!&amp;"31"), 2), INDIRECT("'dataset"&amp;C9&amp;"_"&amp;E9&amp;"'!"&amp;#REF!&amp;"2:"&amp;#REF!&amp;"31"), 0)+1</f>
        <v>#REF!</v>
      </c>
      <c r="S9" s="46" t="e" cm="1">
        <f t="array" aca="1" ref="S9" ca="1">INDIRECT("dataset"&amp;C9&amp;"_"&amp;E9&amp;"!"&amp;"B"&amp;R9)</f>
        <v>#REF!</v>
      </c>
      <c r="T9" s="46" t="e">
        <f ca="1">LARGE(INDIRECT("'dataset"&amp;C9&amp;"_"&amp;E9&amp;"'!"&amp;#REF!&amp;"2:"&amp;#REF!&amp;"31"), 3)</f>
        <v>#REF!</v>
      </c>
      <c r="U9" s="46" t="e">
        <f ca="1">MATCH(LARGE(INDIRECT("'dataset"&amp;C9&amp;"_"&amp;E9&amp;"'!"&amp;#REF!&amp;"2:"&amp;#REF!&amp;"31"), 3), INDIRECT("'dataset"&amp;C9&amp;"_"&amp;E9&amp;"'!"&amp;#REF!&amp;"2:"&amp;#REF!&amp;"31"), 0)+1</f>
        <v>#REF!</v>
      </c>
      <c r="V9" s="46" t="e" cm="1">
        <f t="array" aca="1" ref="V9" ca="1">INDIRECT("dataset"&amp;C9&amp;"_"&amp;E9&amp;"!"&amp;"B"&amp;U9)</f>
        <v>#REF!</v>
      </c>
      <c r="W9" s="46" t="e">
        <f t="shared" ca="1" si="6"/>
        <v>#REF!</v>
      </c>
      <c r="X9" s="46" t="e">
        <f t="shared" ca="1" si="7"/>
        <v>#REF!</v>
      </c>
      <c r="Y9" s="47" t="e" cm="1">
        <f t="array" aca="1" ref="Y9" ca="1">INDIRECT("dataset"&amp;C9&amp;"_"&amp;E9&amp;"!"&amp;Z9&amp;"2")</f>
        <v>#REF!</v>
      </c>
      <c r="Z9" s="46" t="s">
        <v>39</v>
      </c>
      <c r="AA9" s="46"/>
      <c r="AB9" s="46"/>
      <c r="AC9" s="49" t="e">
        <f t="shared" ca="1" si="8"/>
        <v>#REF!</v>
      </c>
      <c r="AD9" s="46" t="e">
        <f t="shared" ca="1" si="2"/>
        <v>#REF!</v>
      </c>
      <c r="AE9" s="46" t="s">
        <v>39</v>
      </c>
      <c r="AF9" s="50" t="e" cm="1">
        <f t="array" aca="1" ref="AF9" ca="1">INDIRECT("dataset"&amp;C9&amp;"_"&amp;E9&amp;"!"&amp;AG9&amp;"2")</f>
        <v>#REF!</v>
      </c>
      <c r="AG9" s="46" t="s">
        <v>38</v>
      </c>
      <c r="AH9" s="46" t="e" cm="1">
        <f t="array" aca="1" ref="AH9" ca="1">INDIRECT("dataset"&amp;C9&amp;"_"&amp;E9&amp;"!"&amp;AG9&amp;AL9)</f>
        <v>#REF!</v>
      </c>
      <c r="AI9" s="46" t="e">
        <f t="shared" ca="1" si="3"/>
        <v>#REF!</v>
      </c>
      <c r="AJ9" s="30" t="e">
        <f t="shared" ca="1" si="4"/>
        <v>#REF!</v>
      </c>
      <c r="AK9" s="45" t="e" cm="1">
        <f t="array" aca="1" ref="AK9" ca="1">INDIRECT("dataset"&amp;C9&amp;"_"&amp;E9&amp;"!"&amp;"B"&amp;AL9)</f>
        <v>#REF!</v>
      </c>
      <c r="AL9" s="46">
        <v>20</v>
      </c>
    </row>
    <row r="10" spans="1:63" x14ac:dyDescent="0.25">
      <c r="A10" s="20" t="str">
        <f t="shared" si="5"/>
        <v>DS9_candy_color1.png</v>
      </c>
      <c r="B10" s="14">
        <v>9</v>
      </c>
      <c r="C10" s="14">
        <v>9</v>
      </c>
      <c r="D10" s="14" t="s">
        <v>41</v>
      </c>
      <c r="E10" s="14" t="s">
        <v>29</v>
      </c>
      <c r="F10" s="14">
        <v>1</v>
      </c>
      <c r="G10" s="29" t="str" cm="1">
        <f t="array" aca="1" ref="G10" ca="1">INDIRECT("DS"&amp;C10&amp;"_T2_"&amp;E10&amp;"!"&amp;H10&amp;"2")</f>
        <v>Hard</v>
      </c>
      <c r="H10" s="14" t="s">
        <v>31</v>
      </c>
      <c r="I10" s="28">
        <f t="shared" ca="1" si="0"/>
        <v>0.95248402178478697</v>
      </c>
      <c r="J10" s="21" t="str">
        <f t="shared" ca="1" si="1"/>
        <v xml:space="preserve">Determine which of the last 5 columns is most positively correalated with the first column named 'Hard' </v>
      </c>
      <c r="K10" s="28" t="str" cm="1">
        <f t="array" aca="1" ref="K10" ca="1">INDIRECT("DS"&amp;C10&amp;"_T2_"&amp;E10&amp;"!"&amp;L10&amp;"2")</f>
        <v>Chocolate</v>
      </c>
      <c r="L10" s="14" t="s">
        <v>33</v>
      </c>
      <c r="M10" s="48"/>
      <c r="O10" s="46"/>
      <c r="P10" s="46"/>
      <c r="Q10" s="14" t="e">
        <f ca="1">LARGE(INDIRECT("'dataset"&amp;C10&amp;"_"&amp;E10&amp;"'!"&amp;#REF!&amp;"2:"&amp;#REF!&amp;"31"), 2)</f>
        <v>#REF!</v>
      </c>
      <c r="R10" s="14" t="e">
        <f ca="1">MATCH(LARGE(INDIRECT("'dataset"&amp;C10&amp;"_"&amp;E10&amp;"'!"&amp;#REF!&amp;"2:"&amp;#REF!&amp;"31"), 2), INDIRECT("'dataset"&amp;C10&amp;"_"&amp;E10&amp;"'!"&amp;#REF!&amp;"2:"&amp;#REF!&amp;"31"), 0)+1</f>
        <v>#REF!</v>
      </c>
      <c r="S10" s="14" t="e" cm="1">
        <f t="array" aca="1" ref="S10" ca="1">INDIRECT("dataset"&amp;C10&amp;"_"&amp;E10&amp;"!"&amp;"B"&amp;R10)</f>
        <v>#REF!</v>
      </c>
      <c r="T10" s="14" t="e">
        <f ca="1">LARGE(INDIRECT("'dataset"&amp;C10&amp;"_"&amp;E10&amp;"'!"&amp;#REF!&amp;"2:"&amp;#REF!&amp;"31"), 3)</f>
        <v>#REF!</v>
      </c>
      <c r="U10" s="14" t="e">
        <f ca="1">MATCH(LARGE(INDIRECT("'dataset"&amp;C10&amp;"_"&amp;E10&amp;"'!"&amp;#REF!&amp;"2:"&amp;#REF!&amp;"31"), 3), INDIRECT("'dataset"&amp;C10&amp;"_"&amp;E10&amp;"'!"&amp;#REF!&amp;"2:"&amp;#REF!&amp;"31"), 0)+1</f>
        <v>#REF!</v>
      </c>
      <c r="V10" s="14" t="e" cm="1">
        <f t="array" aca="1" ref="V10" ca="1">INDIRECT("dataset"&amp;C10&amp;"_"&amp;E10&amp;"!"&amp;"B"&amp;U10)</f>
        <v>#REF!</v>
      </c>
      <c r="W10" s="14" t="e">
        <f t="shared" ca="1" si="6"/>
        <v>#REF!</v>
      </c>
      <c r="X10" s="14" t="e">
        <f t="shared" ca="1" si="7"/>
        <v>#REF!</v>
      </c>
      <c r="Y10" s="23" t="e" cm="1">
        <f t="array" aca="1" ref="Y10" ca="1">INDIRECT("dataset"&amp;C10&amp;"_"&amp;E10&amp;"!"&amp;Z10&amp;"2")</f>
        <v>#REF!</v>
      </c>
      <c r="Z10" s="14" t="s">
        <v>35</v>
      </c>
      <c r="AA10" s="14"/>
      <c r="AB10" s="14"/>
      <c r="AC10" s="22" t="e">
        <f t="shared" ca="1" si="8"/>
        <v>#REF!</v>
      </c>
      <c r="AD10" s="14" t="e">
        <f t="shared" ca="1" si="2"/>
        <v>#REF!</v>
      </c>
      <c r="AE10" s="14" t="s">
        <v>35</v>
      </c>
      <c r="AF10" s="59" t="e" cm="1">
        <f t="array" aca="1" ref="AF10" ca="1">INDIRECT("dataset"&amp;C10&amp;"_"&amp;E10&amp;"!"&amp;AG10&amp;"2")</f>
        <v>#REF!</v>
      </c>
      <c r="AG10" s="14" t="s">
        <v>30</v>
      </c>
      <c r="AH10" s="14" t="e" cm="1">
        <f t="array" aca="1" ref="AH10" ca="1">INDIRECT("dataset"&amp;C10&amp;"_"&amp;E10&amp;"!"&amp;AG10&amp;AL10)</f>
        <v>#REF!</v>
      </c>
      <c r="AI10" s="14" t="e">
        <f t="shared" ca="1" si="3"/>
        <v>#REF!</v>
      </c>
      <c r="AJ10" s="30" t="e">
        <f t="shared" ca="1" si="4"/>
        <v>#REF!</v>
      </c>
      <c r="AK10" s="20" t="e" cm="1">
        <f t="array" aca="1" ref="AK10" ca="1">INDIRECT("dataset"&amp;C10&amp;"_"&amp;E10&amp;"!"&amp;"B"&amp;AL10)</f>
        <v>#REF!</v>
      </c>
      <c r="AL10" s="14">
        <v>19</v>
      </c>
    </row>
    <row r="11" spans="1:63" x14ac:dyDescent="0.25">
      <c r="A11" s="20" t="str">
        <f t="shared" si="5"/>
        <v>DS10_candy_color2.png</v>
      </c>
      <c r="B11" s="14">
        <v>10</v>
      </c>
      <c r="C11" s="14">
        <v>10</v>
      </c>
      <c r="D11" s="14" t="s">
        <v>41</v>
      </c>
      <c r="E11" s="14" t="s">
        <v>29</v>
      </c>
      <c r="F11" s="14">
        <v>2</v>
      </c>
      <c r="G11" s="29" t="str" cm="1">
        <f t="array" aca="1" ref="G11" ca="1">INDIRECT("DS"&amp;C11&amp;"_T2_"&amp;E11&amp;"!"&amp;H11&amp;"2")</f>
        <v>Sugar
Percent</v>
      </c>
      <c r="H11" s="14" t="s">
        <v>31</v>
      </c>
      <c r="I11" s="28">
        <f t="shared" ca="1" si="0"/>
        <v>0.91022430794672315</v>
      </c>
      <c r="J11" s="21" t="str">
        <f t="shared" ca="1" si="1"/>
        <v xml:space="preserve">Determine which of the last 5 columns is most positively correalated with the first column named 'Sugar
Percent' </v>
      </c>
      <c r="K11" s="28" t="str" cm="1">
        <f t="array" aca="1" ref="K11" ca="1">INDIRECT("DS"&amp;C11&amp;"_T2_"&amp;E11&amp;"!"&amp;L11&amp;"2")</f>
        <v>Rating</v>
      </c>
      <c r="L11" s="14" t="s">
        <v>30</v>
      </c>
      <c r="M11" s="48"/>
      <c r="O11" s="46"/>
      <c r="P11" s="46"/>
      <c r="Q11" s="14" t="e">
        <f ca="1">LARGE(INDIRECT("'dataset"&amp;C11&amp;"_"&amp;E11&amp;"'!"&amp;#REF!&amp;"2:"&amp;#REF!&amp;"31"), 2)</f>
        <v>#REF!</v>
      </c>
      <c r="R11" s="14" t="e">
        <f ca="1">MATCH(LARGE(INDIRECT("'dataset"&amp;C11&amp;"_"&amp;E11&amp;"'!"&amp;#REF!&amp;"2:"&amp;#REF!&amp;"31"), 2), INDIRECT("'dataset"&amp;C11&amp;"_"&amp;E11&amp;"'!"&amp;#REF!&amp;"2:"&amp;#REF!&amp;"31"), 0)+1</f>
        <v>#REF!</v>
      </c>
      <c r="S11" s="14" t="e" cm="1">
        <f t="array" aca="1" ref="S11" ca="1">INDIRECT("dataset"&amp;C11&amp;"_"&amp;E11&amp;"!"&amp;"B"&amp;R11)</f>
        <v>#REF!</v>
      </c>
      <c r="T11" s="14" t="e">
        <f ca="1">LARGE(INDIRECT("'dataset"&amp;C11&amp;"_"&amp;E11&amp;"'!"&amp;#REF!&amp;"2:"&amp;#REF!&amp;"31"), 3)</f>
        <v>#REF!</v>
      </c>
      <c r="U11" s="14" t="e">
        <f ca="1">MATCH(LARGE(INDIRECT("'dataset"&amp;C11&amp;"_"&amp;E11&amp;"'!"&amp;#REF!&amp;"2:"&amp;#REF!&amp;"31"), 3), INDIRECT("'dataset"&amp;C11&amp;"_"&amp;E11&amp;"'!"&amp;#REF!&amp;"2:"&amp;#REF!&amp;"31"), 0)+1</f>
        <v>#REF!</v>
      </c>
      <c r="V11" s="14" t="e" cm="1">
        <f t="array" aca="1" ref="V11" ca="1">INDIRECT("dataset"&amp;C11&amp;"_"&amp;E11&amp;"!"&amp;"B"&amp;U11)</f>
        <v>#REF!</v>
      </c>
      <c r="W11" s="14" t="e">
        <f t="shared" ca="1" si="6"/>
        <v>#REF!</v>
      </c>
      <c r="X11" s="14" t="e">
        <f t="shared" ca="1" si="7"/>
        <v>#REF!</v>
      </c>
      <c r="Y11" s="23" t="e" cm="1">
        <f t="array" aca="1" ref="Y11" ca="1">INDIRECT("dataset"&amp;C11&amp;"_"&amp;E11&amp;"!"&amp;Z11&amp;"2")</f>
        <v>#REF!</v>
      </c>
      <c r="Z11" s="14" t="s">
        <v>34</v>
      </c>
      <c r="AA11" s="14"/>
      <c r="AB11" s="14"/>
      <c r="AC11" s="22" t="e">
        <f t="shared" ca="1" si="8"/>
        <v>#REF!</v>
      </c>
      <c r="AD11" s="14" t="e">
        <f t="shared" ca="1" si="2"/>
        <v>#REF!</v>
      </c>
      <c r="AE11" s="14" t="s">
        <v>34</v>
      </c>
      <c r="AF11" s="59" t="e" cm="1">
        <f t="array" aca="1" ref="AF11" ca="1">INDIRECT("dataset"&amp;C11&amp;"_"&amp;E11&amp;"!"&amp;AG11&amp;"2")</f>
        <v>#REF!</v>
      </c>
      <c r="AG11" s="14" t="s">
        <v>38</v>
      </c>
      <c r="AH11" s="14" t="e" cm="1">
        <f t="array" aca="1" ref="AH11" ca="1">INDIRECT("dataset"&amp;C11&amp;"_"&amp;E11&amp;"!"&amp;AG11&amp;AL11)</f>
        <v>#REF!</v>
      </c>
      <c r="AI11" s="14" t="e">
        <f t="shared" ca="1" si="3"/>
        <v>#REF!</v>
      </c>
      <c r="AJ11" s="30" t="e">
        <f t="shared" ca="1" si="4"/>
        <v>#REF!</v>
      </c>
      <c r="AK11" s="20" t="e" cm="1">
        <f t="array" aca="1" ref="AK11" ca="1">INDIRECT("dataset"&amp;C11&amp;"_"&amp;E11&amp;"!"&amp;"B"&amp;AL11)</f>
        <v>#REF!</v>
      </c>
      <c r="AL11" s="14">
        <v>17</v>
      </c>
    </row>
    <row r="12" spans="1:63" x14ac:dyDescent="0.25">
      <c r="A12" s="20" t="str">
        <f t="shared" si="5"/>
        <v>DS11_candy_color3.png</v>
      </c>
      <c r="B12" s="14">
        <v>11</v>
      </c>
      <c r="C12" s="14">
        <v>11</v>
      </c>
      <c r="D12" s="14" t="s">
        <v>41</v>
      </c>
      <c r="E12" s="14" t="s">
        <v>29</v>
      </c>
      <c r="F12" s="14">
        <v>3</v>
      </c>
      <c r="G12" s="29" t="str" cm="1">
        <f t="array" aca="1" ref="G12" ca="1">INDIRECT("DS"&amp;C12&amp;"_T2_"&amp;E12&amp;"!"&amp;H12&amp;"2")</f>
        <v>Rating</v>
      </c>
      <c r="H12" s="14" t="s">
        <v>31</v>
      </c>
      <c r="I12" s="28">
        <f t="shared" ca="1" si="0"/>
        <v>0.92289399804318928</v>
      </c>
      <c r="J12" s="21" t="str">
        <f t="shared" ca="1" si="1"/>
        <v xml:space="preserve">Determine which of the last 5 columns is most positively correalated with the first column named 'Rating' </v>
      </c>
      <c r="K12" s="28" t="str" cm="1">
        <f t="array" aca="1" ref="K12" ca="1">INDIRECT("DS"&amp;C12&amp;"_T2_"&amp;E12&amp;"!"&amp;L12&amp;"2")</f>
        <v>Chocolate</v>
      </c>
      <c r="L12" s="14" t="s">
        <v>38</v>
      </c>
      <c r="M12" s="48"/>
      <c r="O12" s="46"/>
      <c r="P12" s="46"/>
      <c r="Q12" s="14" t="e">
        <f ca="1">LARGE(INDIRECT("'dataset"&amp;C12&amp;"_"&amp;E12&amp;"'!"&amp;#REF!&amp;"2:"&amp;#REF!&amp;"31"), 2)</f>
        <v>#REF!</v>
      </c>
      <c r="R12" s="14" t="e">
        <f ca="1">MATCH(LARGE(INDIRECT("'dataset"&amp;C12&amp;"_"&amp;E12&amp;"'!"&amp;#REF!&amp;"2:"&amp;#REF!&amp;"31"), 2), INDIRECT("'dataset"&amp;C12&amp;"_"&amp;E12&amp;"'!"&amp;#REF!&amp;"2:"&amp;#REF!&amp;"31"), 0)+1</f>
        <v>#REF!</v>
      </c>
      <c r="S12" s="14" t="e" cm="1">
        <f t="array" aca="1" ref="S12" ca="1">INDIRECT("dataset"&amp;C12&amp;"_"&amp;E12&amp;"!"&amp;"B"&amp;R12)</f>
        <v>#REF!</v>
      </c>
      <c r="T12" s="14" t="e">
        <f ca="1">LARGE(INDIRECT("'dataset"&amp;C12&amp;"_"&amp;E12&amp;"'!"&amp;#REF!&amp;"2:"&amp;#REF!&amp;"31"), 3)</f>
        <v>#REF!</v>
      </c>
      <c r="U12" s="14" t="e">
        <f ca="1">MATCH(LARGE(INDIRECT("'dataset"&amp;C12&amp;"_"&amp;E12&amp;"'!"&amp;#REF!&amp;"2:"&amp;#REF!&amp;"31"), 3), INDIRECT("'dataset"&amp;C12&amp;"_"&amp;E12&amp;"'!"&amp;#REF!&amp;"2:"&amp;#REF!&amp;"31"), 0)+1</f>
        <v>#REF!</v>
      </c>
      <c r="V12" s="14" t="e" cm="1">
        <f t="array" aca="1" ref="V12" ca="1">INDIRECT("dataset"&amp;C12&amp;"_"&amp;E12&amp;"!"&amp;"B"&amp;U12)</f>
        <v>#REF!</v>
      </c>
      <c r="W12" s="14" t="e">
        <f t="shared" ca="1" si="6"/>
        <v>#REF!</v>
      </c>
      <c r="X12" s="14" t="e">
        <f t="shared" ca="1" si="7"/>
        <v>#REF!</v>
      </c>
      <c r="Y12" s="23" t="e" cm="1">
        <f t="array" aca="1" ref="Y12" ca="1">INDIRECT("dataset"&amp;C12&amp;"_"&amp;E12&amp;"!"&amp;Z12&amp;"2")</f>
        <v>#REF!</v>
      </c>
      <c r="Z12" s="14" t="s">
        <v>36</v>
      </c>
      <c r="AA12" s="14"/>
      <c r="AB12" s="14"/>
      <c r="AC12" s="22" t="e">
        <f t="shared" ca="1" si="8"/>
        <v>#REF!</v>
      </c>
      <c r="AD12" s="14" t="e">
        <f t="shared" ca="1" si="2"/>
        <v>#REF!</v>
      </c>
      <c r="AE12" s="14" t="s">
        <v>36</v>
      </c>
      <c r="AF12" s="59" t="e" cm="1">
        <f t="array" aca="1" ref="AF12" ca="1">INDIRECT("dataset"&amp;C12&amp;"_"&amp;E12&amp;"!"&amp;AG12&amp;"2")</f>
        <v>#REF!</v>
      </c>
      <c r="AG12" s="14" t="s">
        <v>33</v>
      </c>
      <c r="AH12" s="14" t="e" cm="1">
        <f t="array" aca="1" ref="AH12" ca="1">INDIRECT("dataset"&amp;C12&amp;"_"&amp;E12&amp;"!"&amp;AG12&amp;AL12)</f>
        <v>#REF!</v>
      </c>
      <c r="AI12" s="14" t="e">
        <f t="shared" ca="1" si="3"/>
        <v>#REF!</v>
      </c>
      <c r="AJ12" s="30" t="e">
        <f t="shared" ca="1" si="4"/>
        <v>#REF!</v>
      </c>
      <c r="AK12" s="20" t="e" cm="1">
        <f t="array" aca="1" ref="AK12" ca="1">INDIRECT("dataset"&amp;C12&amp;"_"&amp;E12&amp;"!"&amp;"B"&amp;AL12)</f>
        <v>#REF!</v>
      </c>
      <c r="AL12" s="14">
        <v>11</v>
      </c>
    </row>
    <row r="13" spans="1:63" x14ac:dyDescent="0.25">
      <c r="A13" s="20" t="str">
        <f t="shared" si="5"/>
        <v>DS12_candy_color4.png</v>
      </c>
      <c r="B13" s="14">
        <v>12</v>
      </c>
      <c r="C13" s="14">
        <v>12</v>
      </c>
      <c r="D13" s="14" t="s">
        <v>41</v>
      </c>
      <c r="E13" s="14" t="s">
        <v>29</v>
      </c>
      <c r="F13" s="14">
        <v>4</v>
      </c>
      <c r="G13" s="29" t="str" cm="1">
        <f t="array" aca="1" ref="G13" ca="1">INDIRECT("DS"&amp;C13&amp;"_T2_"&amp;E13&amp;"!"&amp;H13&amp;"2")</f>
        <v>Hard</v>
      </c>
      <c r="H13" s="14" t="s">
        <v>31</v>
      </c>
      <c r="I13" s="28">
        <f t="shared" ca="1" si="0"/>
        <v>0.95087863034344433</v>
      </c>
      <c r="J13" s="21" t="str">
        <f t="shared" ca="1" si="1"/>
        <v xml:space="preserve">Determine which of the last 5 columns is most positively correalated with the first column named 'Hard' </v>
      </c>
      <c r="K13" s="28" t="str" cm="1">
        <f t="array" aca="1" ref="K13" ca="1">INDIRECT("DS"&amp;C13&amp;"_T2_"&amp;E13&amp;"!"&amp;L13&amp;"2")</f>
        <v>Nougat</v>
      </c>
      <c r="L13" s="14" t="s">
        <v>32</v>
      </c>
      <c r="M13" s="48"/>
      <c r="O13" s="46"/>
      <c r="P13" s="46"/>
      <c r="Q13" s="14" t="e">
        <f ca="1">LARGE(INDIRECT("'dataset"&amp;C13&amp;"_"&amp;E13&amp;"'!"&amp;#REF!&amp;"2:"&amp;#REF!&amp;"31"), 2)</f>
        <v>#REF!</v>
      </c>
      <c r="R13" s="14" t="e">
        <f ca="1">MATCH(LARGE(INDIRECT("'dataset"&amp;C13&amp;"_"&amp;E13&amp;"'!"&amp;#REF!&amp;"2:"&amp;#REF!&amp;"31"), 2), INDIRECT("'dataset"&amp;C13&amp;"_"&amp;E13&amp;"'!"&amp;#REF!&amp;"2:"&amp;#REF!&amp;"31"), 0)+1</f>
        <v>#REF!</v>
      </c>
      <c r="S13" s="14" t="e" cm="1">
        <f t="array" aca="1" ref="S13" ca="1">INDIRECT("dataset"&amp;C13&amp;"_"&amp;E13&amp;"!"&amp;"B"&amp;R13)</f>
        <v>#REF!</v>
      </c>
      <c r="T13" s="14" t="e">
        <f ca="1">LARGE(INDIRECT("'dataset"&amp;C13&amp;"_"&amp;E13&amp;"'!"&amp;#REF!&amp;"2:"&amp;#REF!&amp;"31"), 3)</f>
        <v>#REF!</v>
      </c>
      <c r="U13" s="14" t="e">
        <f ca="1">MATCH(LARGE(INDIRECT("'dataset"&amp;C13&amp;"_"&amp;E13&amp;"'!"&amp;#REF!&amp;"2:"&amp;#REF!&amp;"31"), 3), INDIRECT("'dataset"&amp;C13&amp;"_"&amp;E13&amp;"'!"&amp;#REF!&amp;"2:"&amp;#REF!&amp;"31"), 0)+1</f>
        <v>#REF!</v>
      </c>
      <c r="V13" s="14" t="e" cm="1">
        <f t="array" aca="1" ref="V13" ca="1">INDIRECT("dataset"&amp;C13&amp;"_"&amp;E13&amp;"!"&amp;"B"&amp;U13)</f>
        <v>#REF!</v>
      </c>
      <c r="W13" s="14" t="e">
        <f t="shared" ca="1" si="6"/>
        <v>#REF!</v>
      </c>
      <c r="X13" s="14" t="e">
        <f t="shared" ca="1" si="7"/>
        <v>#REF!</v>
      </c>
      <c r="Y13" s="23" t="e" cm="1">
        <f t="array" aca="1" ref="Y13" ca="1">INDIRECT("dataset"&amp;C13&amp;"_"&amp;E13&amp;"!"&amp;Z13&amp;"2")</f>
        <v>#REF!</v>
      </c>
      <c r="Z13" s="14" t="s">
        <v>35</v>
      </c>
      <c r="AA13" s="14"/>
      <c r="AB13" s="14"/>
      <c r="AC13" s="22" t="e">
        <f t="shared" ca="1" si="8"/>
        <v>#REF!</v>
      </c>
      <c r="AD13" s="14" t="e">
        <f t="shared" ca="1" si="2"/>
        <v>#REF!</v>
      </c>
      <c r="AE13" s="14" t="s">
        <v>35</v>
      </c>
      <c r="AF13" s="59" t="e" cm="1">
        <f t="array" aca="1" ref="AF13" ca="1">INDIRECT("dataset"&amp;C13&amp;"_"&amp;E13&amp;"!"&amp;AG13&amp;"2")</f>
        <v>#REF!</v>
      </c>
      <c r="AG13" s="14" t="s">
        <v>38</v>
      </c>
      <c r="AH13" s="14" t="e" cm="1">
        <f t="array" aca="1" ref="AH13" ca="1">INDIRECT("dataset"&amp;C13&amp;"_"&amp;E13&amp;"!"&amp;AG13&amp;AL13)</f>
        <v>#REF!</v>
      </c>
      <c r="AI13" s="14" t="e">
        <f t="shared" ca="1" si="3"/>
        <v>#REF!</v>
      </c>
      <c r="AJ13" s="30" t="e">
        <f t="shared" ca="1" si="4"/>
        <v>#REF!</v>
      </c>
      <c r="AK13" s="20" t="e" cm="1">
        <f t="array" aca="1" ref="AK13" ca="1">INDIRECT("dataset"&amp;C13&amp;"_"&amp;E13&amp;"!"&amp;"B"&amp;AL13)</f>
        <v>#REF!</v>
      </c>
      <c r="AL13" s="14">
        <v>15</v>
      </c>
    </row>
    <row r="14" spans="1:63" s="45" customFormat="1" x14ac:dyDescent="0.25">
      <c r="A14" s="45" t="str">
        <f t="shared" si="5"/>
        <v>DS13_movie_color1.png</v>
      </c>
      <c r="B14" s="46">
        <v>13</v>
      </c>
      <c r="C14" s="46">
        <v>13</v>
      </c>
      <c r="D14" s="46" t="s">
        <v>42</v>
      </c>
      <c r="E14" s="46" t="s">
        <v>29</v>
      </c>
      <c r="F14" s="46">
        <v>1</v>
      </c>
      <c r="G14" s="29" t="str" cm="1">
        <f t="array" aca="1" ref="G14" ca="1">INDIRECT("DS"&amp;C14&amp;"_T2_"&amp;E14&amp;"!"&amp;H14&amp;"2")</f>
        <v>Naver</v>
      </c>
      <c r="H14" s="46" t="s">
        <v>31</v>
      </c>
      <c r="I14" s="28">
        <f t="shared" ca="1" si="0"/>
        <v>0.96970620628124971</v>
      </c>
      <c r="J14" s="48" t="str">
        <f t="shared" ca="1" si="1"/>
        <v xml:space="preserve">Determine which of the last 5 columns is most positively correalated with the first column named 'Naver' </v>
      </c>
      <c r="K14" s="28" t="str" cm="1">
        <f t="array" aca="1" ref="K14" ca="1">INDIRECT("DS"&amp;C14&amp;"_T2_"&amp;E14&amp;"!"&amp;L14&amp;"2")</f>
        <v>Roger Ebert</v>
      </c>
      <c r="L14" s="46" t="s">
        <v>32</v>
      </c>
      <c r="M14" s="48"/>
      <c r="N14" s="46"/>
      <c r="O14" s="46"/>
      <c r="P14" s="46"/>
      <c r="Q14" s="46" t="e">
        <f ca="1">LARGE(INDIRECT("'dataset"&amp;C14&amp;"_"&amp;E14&amp;"'!"&amp;#REF!&amp;"2:"&amp;#REF!&amp;"31"), 2)</f>
        <v>#REF!</v>
      </c>
      <c r="R14" s="46" t="e">
        <f ca="1">MATCH(LARGE(INDIRECT("'dataset"&amp;C14&amp;"_"&amp;E14&amp;"'!"&amp;#REF!&amp;"2:"&amp;#REF!&amp;"31"), 2), INDIRECT("'dataset"&amp;C14&amp;"_"&amp;E14&amp;"'!"&amp;#REF!&amp;"2:"&amp;#REF!&amp;"31"), 0)+1</f>
        <v>#REF!</v>
      </c>
      <c r="S14" s="46" t="e" cm="1">
        <f t="array" aca="1" ref="S14" ca="1">INDIRECT("dataset"&amp;C14&amp;"_"&amp;E14&amp;"!"&amp;"B"&amp;R14)</f>
        <v>#REF!</v>
      </c>
      <c r="T14" s="46" t="e">
        <f ca="1">LARGE(INDIRECT("'dataset"&amp;C14&amp;"_"&amp;E14&amp;"'!"&amp;#REF!&amp;"2:"&amp;#REF!&amp;"31"), 3)</f>
        <v>#REF!</v>
      </c>
      <c r="U14" s="46" t="e">
        <f ca="1">MATCH(LARGE(INDIRECT("'dataset"&amp;C14&amp;"_"&amp;E14&amp;"'!"&amp;#REF!&amp;"2:"&amp;#REF!&amp;"31"), 3), INDIRECT("'dataset"&amp;C14&amp;"_"&amp;E14&amp;"'!"&amp;#REF!&amp;"2:"&amp;#REF!&amp;"31"), 0)+1</f>
        <v>#REF!</v>
      </c>
      <c r="V14" s="46" t="e" cm="1">
        <f t="array" aca="1" ref="V14" ca="1">INDIRECT("dataset"&amp;C14&amp;"_"&amp;E14&amp;"!"&amp;"B"&amp;U14)</f>
        <v>#REF!</v>
      </c>
      <c r="W14" s="46" t="e">
        <f t="shared" ca="1" si="6"/>
        <v>#REF!</v>
      </c>
      <c r="X14" s="46" t="e">
        <f t="shared" ca="1" si="7"/>
        <v>#REF!</v>
      </c>
      <c r="Y14" s="47" t="e" cm="1">
        <f t="array" aca="1" ref="Y14" ca="1">INDIRECT("dataset"&amp;C14&amp;"_"&amp;E14&amp;"!"&amp;Z14&amp;"2")</f>
        <v>#REF!</v>
      </c>
      <c r="Z14" s="46" t="s">
        <v>39</v>
      </c>
      <c r="AA14" s="46"/>
      <c r="AB14" s="46"/>
      <c r="AC14" s="49" t="e">
        <f t="shared" ca="1" si="8"/>
        <v>#REF!</v>
      </c>
      <c r="AD14" s="46" t="e">
        <f t="shared" ca="1" si="2"/>
        <v>#REF!</v>
      </c>
      <c r="AE14" s="46" t="s">
        <v>39</v>
      </c>
      <c r="AF14" s="50" t="e" cm="1">
        <f t="array" aca="1" ref="AF14" ca="1">INDIRECT("dataset"&amp;C14&amp;"_"&amp;E14&amp;"!"&amp;AG14&amp;"2")</f>
        <v>#REF!</v>
      </c>
      <c r="AG14" s="46" t="s">
        <v>30</v>
      </c>
      <c r="AH14" s="46" t="e" cm="1">
        <f t="array" aca="1" ref="AH14" ca="1">INDIRECT("dataset"&amp;C14&amp;"_"&amp;E14&amp;"!"&amp;AG14&amp;AL14)</f>
        <v>#REF!</v>
      </c>
      <c r="AI14" s="46" t="e">
        <f t="shared" ca="1" si="3"/>
        <v>#REF!</v>
      </c>
      <c r="AJ14" s="30" t="e">
        <f t="shared" ca="1" si="4"/>
        <v>#REF!</v>
      </c>
      <c r="AK14" s="45" t="e" cm="1">
        <f t="array" aca="1" ref="AK14" ca="1">INDIRECT("dataset"&amp;C14&amp;"_"&amp;E14&amp;"!"&amp;"B"&amp;AL14)</f>
        <v>#REF!</v>
      </c>
      <c r="AL14" s="46">
        <v>20</v>
      </c>
    </row>
    <row r="15" spans="1:63" s="45" customFormat="1" x14ac:dyDescent="0.25">
      <c r="A15" s="45" t="str">
        <f t="shared" si="5"/>
        <v>DS14_movie_color2.png</v>
      </c>
      <c r="B15" s="46">
        <v>14</v>
      </c>
      <c r="C15" s="46">
        <v>14</v>
      </c>
      <c r="D15" s="46" t="s">
        <v>42</v>
      </c>
      <c r="E15" s="46" t="s">
        <v>29</v>
      </c>
      <c r="F15" s="46">
        <v>2</v>
      </c>
      <c r="G15" s="29" t="str" cm="1">
        <f t="array" aca="1" ref="G15" ca="1">INDIRECT("DS"&amp;C15&amp;"_T2_"&amp;E15&amp;"!"&amp;H15&amp;"2")</f>
        <v>MrQE</v>
      </c>
      <c r="H15" s="46" t="s">
        <v>31</v>
      </c>
      <c r="I15" s="28">
        <f t="shared" ca="1" si="0"/>
        <v>0.93226572564431387</v>
      </c>
      <c r="J15" s="48" t="str">
        <f t="shared" ca="1" si="1"/>
        <v xml:space="preserve">Determine which of the last 5 columns is most positively correalated with the first column named 'MrQE' </v>
      </c>
      <c r="K15" s="28" t="str" cm="1">
        <f t="array" aca="1" ref="K15" ca="1">INDIRECT("DS"&amp;C15&amp;"_T2_"&amp;E15&amp;"!"&amp;L15&amp;"2")</f>
        <v>Netflix</v>
      </c>
      <c r="L15" s="46" t="s">
        <v>33</v>
      </c>
      <c r="M15" s="48"/>
      <c r="N15" s="46"/>
      <c r="O15" s="46"/>
      <c r="P15" s="46"/>
      <c r="Q15" s="46" t="e">
        <f ca="1">LARGE(INDIRECT("'dataset"&amp;C15&amp;"_"&amp;E15&amp;"'!"&amp;#REF!&amp;"2:"&amp;#REF!&amp;"31"), 2)</f>
        <v>#REF!</v>
      </c>
      <c r="R15" s="46" t="e">
        <f ca="1">MATCH(LARGE(INDIRECT("'dataset"&amp;C15&amp;"_"&amp;E15&amp;"'!"&amp;#REF!&amp;"2:"&amp;#REF!&amp;"31"), 2), INDIRECT("'dataset"&amp;C15&amp;"_"&amp;E15&amp;"'!"&amp;#REF!&amp;"2:"&amp;#REF!&amp;"31"), 0)+1</f>
        <v>#REF!</v>
      </c>
      <c r="S15" s="46" t="e" cm="1">
        <f t="array" aca="1" ref="S15" ca="1">INDIRECT("dataset"&amp;C15&amp;"_"&amp;E15&amp;"!"&amp;"B"&amp;R15)</f>
        <v>#REF!</v>
      </c>
      <c r="T15" s="46" t="e">
        <f ca="1">LARGE(INDIRECT("'dataset"&amp;C15&amp;"_"&amp;E15&amp;"'!"&amp;#REF!&amp;"2:"&amp;#REF!&amp;"31"), 3)</f>
        <v>#REF!</v>
      </c>
      <c r="U15" s="46" t="e">
        <f ca="1">MATCH(LARGE(INDIRECT("'dataset"&amp;C15&amp;"_"&amp;E15&amp;"'!"&amp;#REF!&amp;"2:"&amp;#REF!&amp;"31"), 3), INDIRECT("'dataset"&amp;C15&amp;"_"&amp;E15&amp;"'!"&amp;#REF!&amp;"2:"&amp;#REF!&amp;"31"), 0)+1</f>
        <v>#REF!</v>
      </c>
      <c r="V15" s="46" t="e" cm="1">
        <f t="array" aca="1" ref="V15" ca="1">INDIRECT("dataset"&amp;C15&amp;"_"&amp;E15&amp;"!"&amp;"B"&amp;U15)</f>
        <v>#REF!</v>
      </c>
      <c r="W15" s="46" t="e">
        <f t="shared" ca="1" si="6"/>
        <v>#REF!</v>
      </c>
      <c r="X15" s="46" t="e">
        <f t="shared" ca="1" si="7"/>
        <v>#REF!</v>
      </c>
      <c r="Y15" s="47" t="e" cm="1">
        <f t="array" aca="1" ref="Y15" ca="1">INDIRECT("dataset"&amp;C15&amp;"_"&amp;E15&amp;"!"&amp;Z15&amp;"2")</f>
        <v>#REF!</v>
      </c>
      <c r="Z15" s="46" t="s">
        <v>35</v>
      </c>
      <c r="AA15" s="46"/>
      <c r="AB15" s="46"/>
      <c r="AC15" s="49" t="e">
        <f t="shared" ca="1" si="8"/>
        <v>#REF!</v>
      </c>
      <c r="AD15" s="46" t="e">
        <f t="shared" ca="1" si="2"/>
        <v>#REF!</v>
      </c>
      <c r="AE15" s="46" t="s">
        <v>35</v>
      </c>
      <c r="AF15" s="50" t="e" cm="1">
        <f t="array" aca="1" ref="AF15" ca="1">INDIRECT("dataset"&amp;C15&amp;"_"&amp;E15&amp;"!"&amp;AG15&amp;"2")</f>
        <v>#REF!</v>
      </c>
      <c r="AG15" s="46" t="s">
        <v>32</v>
      </c>
      <c r="AH15" s="46" t="e" cm="1">
        <f t="array" aca="1" ref="AH15" ca="1">INDIRECT("dataset"&amp;C15&amp;"_"&amp;E15&amp;"!"&amp;AG15&amp;AL15)</f>
        <v>#REF!</v>
      </c>
      <c r="AI15" s="46" t="e">
        <f t="shared" ca="1" si="3"/>
        <v>#REF!</v>
      </c>
      <c r="AJ15" s="30" t="e">
        <f t="shared" ca="1" si="4"/>
        <v>#REF!</v>
      </c>
      <c r="AK15" s="45" t="e" cm="1">
        <f t="array" aca="1" ref="AK15" ca="1">INDIRECT("dataset"&amp;C15&amp;"_"&amp;E15&amp;"!"&amp;"B"&amp;AL15)</f>
        <v>#REF!</v>
      </c>
      <c r="AL15" s="46">
        <v>18</v>
      </c>
    </row>
    <row r="16" spans="1:63" s="45" customFormat="1" x14ac:dyDescent="0.25">
      <c r="A16" s="45" t="str">
        <f t="shared" si="5"/>
        <v>DS15_movie_color3.png</v>
      </c>
      <c r="B16" s="46">
        <v>15</v>
      </c>
      <c r="C16" s="46">
        <v>15</v>
      </c>
      <c r="D16" s="46" t="s">
        <v>42</v>
      </c>
      <c r="E16" s="46" t="s">
        <v>29</v>
      </c>
      <c r="F16" s="46">
        <v>3</v>
      </c>
      <c r="G16" s="29" t="str" cm="1">
        <f t="array" aca="1" ref="G16" ca="1">INDIRECT("DS"&amp;C16&amp;"_T2_"&amp;E16&amp;"!"&amp;H16&amp;"2")</f>
        <v>Rotten
Tomatoes</v>
      </c>
      <c r="H16" s="46" t="s">
        <v>31</v>
      </c>
      <c r="I16" s="28">
        <f t="shared" ca="1" si="0"/>
        <v>0.9167989111790531</v>
      </c>
      <c r="J16" s="48" t="str">
        <f t="shared" ca="1" si="1"/>
        <v xml:space="preserve">Determine which of the last 5 columns is most positively correalated with the first column named 'Rotten
Tomatoes' </v>
      </c>
      <c r="K16" s="28" t="str" cm="1">
        <f t="array" aca="1" ref="K16" ca="1">INDIRECT("DS"&amp;C16&amp;"_T2_"&amp;E16&amp;"!"&amp;L16&amp;"2")</f>
        <v>Netflix</v>
      </c>
      <c r="L16" s="46" t="s">
        <v>43</v>
      </c>
      <c r="M16" s="48"/>
      <c r="N16" s="46"/>
      <c r="O16" s="46"/>
      <c r="P16" s="46"/>
      <c r="Q16" s="46" t="e">
        <f ca="1">LARGE(INDIRECT("'dataset"&amp;C16&amp;"_"&amp;E16&amp;"'!"&amp;#REF!&amp;"2:"&amp;#REF!&amp;"31"), 2)</f>
        <v>#REF!</v>
      </c>
      <c r="R16" s="46" t="e">
        <f ca="1">MATCH(LARGE(INDIRECT("'dataset"&amp;C16&amp;"_"&amp;E16&amp;"'!"&amp;#REF!&amp;"2:"&amp;#REF!&amp;"31"), 2), INDIRECT("'dataset"&amp;C16&amp;"_"&amp;E16&amp;"'!"&amp;#REF!&amp;"2:"&amp;#REF!&amp;"31"), 0)+1</f>
        <v>#REF!</v>
      </c>
      <c r="S16" s="46" t="e" cm="1">
        <f t="array" aca="1" ref="S16" ca="1">INDIRECT("dataset"&amp;C16&amp;"_"&amp;E16&amp;"!"&amp;"B"&amp;R16)</f>
        <v>#REF!</v>
      </c>
      <c r="T16" s="46" t="e">
        <f ca="1">LARGE(INDIRECT("'dataset"&amp;C16&amp;"_"&amp;E16&amp;"'!"&amp;#REF!&amp;"2:"&amp;#REF!&amp;"31"), 3)</f>
        <v>#REF!</v>
      </c>
      <c r="U16" s="46" t="e">
        <f ca="1">MATCH(LARGE(INDIRECT("'dataset"&amp;C16&amp;"_"&amp;E16&amp;"'!"&amp;#REF!&amp;"2:"&amp;#REF!&amp;"31"), 3), INDIRECT("'dataset"&amp;C16&amp;"_"&amp;E16&amp;"'!"&amp;#REF!&amp;"2:"&amp;#REF!&amp;"31"), 0)+1</f>
        <v>#REF!</v>
      </c>
      <c r="V16" s="46" t="e" cm="1">
        <f t="array" aca="1" ref="V16" ca="1">INDIRECT("dataset"&amp;C16&amp;"_"&amp;E16&amp;"!"&amp;"B"&amp;U16)</f>
        <v>#REF!</v>
      </c>
      <c r="W16" s="46" t="e">
        <f t="shared" ca="1" si="6"/>
        <v>#REF!</v>
      </c>
      <c r="X16" s="46" t="e">
        <f t="shared" ca="1" si="7"/>
        <v>#REF!</v>
      </c>
      <c r="Y16" s="47" t="e" cm="1">
        <f t="array" aca="1" ref="Y16" ca="1">INDIRECT("dataset"&amp;C16&amp;"_"&amp;E16&amp;"!"&amp;Z16&amp;"2")</f>
        <v>#REF!</v>
      </c>
      <c r="Z16" s="46" t="s">
        <v>36</v>
      </c>
      <c r="AA16" s="46"/>
      <c r="AB16" s="46"/>
      <c r="AC16" s="49" t="e">
        <f t="shared" ca="1" si="8"/>
        <v>#REF!</v>
      </c>
      <c r="AD16" s="46" t="e">
        <f t="shared" ca="1" si="2"/>
        <v>#REF!</v>
      </c>
      <c r="AE16" s="46" t="s">
        <v>36</v>
      </c>
      <c r="AF16" s="50" t="e" cm="1">
        <f t="array" aca="1" ref="AF16" ca="1">INDIRECT("dataset"&amp;C16&amp;"_"&amp;E16&amp;"!"&amp;AG16&amp;"2")</f>
        <v>#REF!</v>
      </c>
      <c r="AG16" s="46" t="s">
        <v>33</v>
      </c>
      <c r="AH16" s="46" t="e" cm="1">
        <f t="array" aca="1" ref="AH16" ca="1">INDIRECT("dataset"&amp;C16&amp;"_"&amp;E16&amp;"!"&amp;AG16&amp;AL16)</f>
        <v>#REF!</v>
      </c>
      <c r="AI16" s="46" t="e">
        <f t="shared" ca="1" si="3"/>
        <v>#REF!</v>
      </c>
      <c r="AJ16" s="30" t="e">
        <f t="shared" ca="1" si="4"/>
        <v>#REF!</v>
      </c>
      <c r="AK16" s="45" t="e" cm="1">
        <f t="array" aca="1" ref="AK16" ca="1">INDIRECT("dataset"&amp;C16&amp;"_"&amp;E16&amp;"!"&amp;"B"&amp;AL16)</f>
        <v>#REF!</v>
      </c>
      <c r="AL16" s="46">
        <v>19</v>
      </c>
    </row>
    <row r="17" spans="1:63" s="51" customFormat="1" ht="15.75" thickBot="1" x14ac:dyDescent="0.3">
      <c r="A17" s="51" t="str">
        <f t="shared" si="5"/>
        <v>DS16_movie_color4.png</v>
      </c>
      <c r="B17" s="53">
        <v>16</v>
      </c>
      <c r="C17" s="53">
        <v>16</v>
      </c>
      <c r="D17" s="53" t="s">
        <v>42</v>
      </c>
      <c r="E17" s="53" t="s">
        <v>29</v>
      </c>
      <c r="F17" s="53">
        <v>4</v>
      </c>
      <c r="G17" s="29" t="str" cm="1">
        <f t="array" aca="1" ref="G17" ca="1">INDIRECT("DS"&amp;C17&amp;"_T2_"&amp;E17&amp;"!"&amp;H17&amp;"2")</f>
        <v>IMDB</v>
      </c>
      <c r="H17" s="53" t="s">
        <v>31</v>
      </c>
      <c r="I17" s="28">
        <f t="shared" ca="1" si="0"/>
        <v>0.97283276796689055</v>
      </c>
      <c r="J17" s="55" t="str">
        <f t="shared" ca="1" si="1"/>
        <v xml:space="preserve">Determine which of the last 5 columns is most positively correalated with the first column named 'IMDB' </v>
      </c>
      <c r="K17" s="28" t="str" cm="1">
        <f t="array" aca="1" ref="K17" ca="1">INDIRECT("DS"&amp;C17&amp;"_T2_"&amp;E17&amp;"!"&amp;L17&amp;"2")</f>
        <v>Fandango</v>
      </c>
      <c r="L17" s="53" t="s">
        <v>30</v>
      </c>
      <c r="M17" s="48"/>
      <c r="N17" s="46"/>
      <c r="O17" s="46"/>
      <c r="P17" s="46"/>
      <c r="Q17" s="53" t="e">
        <f ca="1">LARGE(INDIRECT("'dataset"&amp;C17&amp;"_"&amp;E17&amp;"'!"&amp;#REF!&amp;"2:"&amp;#REF!&amp;"31"), 2)</f>
        <v>#REF!</v>
      </c>
      <c r="R17" s="53" t="e">
        <f ca="1">MATCH(LARGE(INDIRECT("'dataset"&amp;C17&amp;"_"&amp;E17&amp;"'!"&amp;#REF!&amp;"2:"&amp;#REF!&amp;"31"), 2), INDIRECT("'dataset"&amp;C17&amp;"_"&amp;E17&amp;"'!"&amp;#REF!&amp;"2:"&amp;#REF!&amp;"31"), 0)+1</f>
        <v>#REF!</v>
      </c>
      <c r="S17" s="53" t="e" cm="1">
        <f t="array" aca="1" ref="S17" ca="1">INDIRECT("dataset"&amp;C17&amp;"_"&amp;E17&amp;"!"&amp;"B"&amp;R17)</f>
        <v>#REF!</v>
      </c>
      <c r="T17" s="53" t="e">
        <f ca="1">LARGE(INDIRECT("'dataset"&amp;C17&amp;"_"&amp;E17&amp;"'!"&amp;#REF!&amp;"2:"&amp;#REF!&amp;"31"), 3)</f>
        <v>#REF!</v>
      </c>
      <c r="U17" s="53" t="e">
        <f ca="1">MATCH(LARGE(INDIRECT("'dataset"&amp;C17&amp;"_"&amp;E17&amp;"'!"&amp;#REF!&amp;"2:"&amp;#REF!&amp;"31"), 3), INDIRECT("'dataset"&amp;C17&amp;"_"&amp;E17&amp;"'!"&amp;#REF!&amp;"2:"&amp;#REF!&amp;"31"), 0)+1</f>
        <v>#REF!</v>
      </c>
      <c r="V17" s="53" t="e" cm="1">
        <f t="array" aca="1" ref="V17" ca="1">INDIRECT("dataset"&amp;C17&amp;"_"&amp;E17&amp;"!"&amp;"B"&amp;U17)</f>
        <v>#REF!</v>
      </c>
      <c r="W17" s="53" t="e">
        <f t="shared" ca="1" si="6"/>
        <v>#REF!</v>
      </c>
      <c r="X17" s="53" t="e">
        <f t="shared" ca="1" si="7"/>
        <v>#REF!</v>
      </c>
      <c r="Y17" s="54" t="e" cm="1">
        <f t="array" aca="1" ref="Y17" ca="1">INDIRECT("dataset"&amp;C17&amp;"_"&amp;E17&amp;"!"&amp;Z17&amp;"2")</f>
        <v>#REF!</v>
      </c>
      <c r="Z17" s="53" t="s">
        <v>39</v>
      </c>
      <c r="AA17" s="53"/>
      <c r="AB17" s="53"/>
      <c r="AC17" s="56" t="e">
        <f t="shared" ca="1" si="8"/>
        <v>#REF!</v>
      </c>
      <c r="AD17" s="53" t="e">
        <f t="shared" ca="1" si="2"/>
        <v>#REF!</v>
      </c>
      <c r="AE17" s="53" t="s">
        <v>39</v>
      </c>
      <c r="AF17" s="57" t="e" cm="1">
        <f t="array" aca="1" ref="AF17" ca="1">INDIRECT("dataset"&amp;C17&amp;"_"&amp;E17&amp;"!"&amp;AG17&amp;"2")</f>
        <v>#REF!</v>
      </c>
      <c r="AG17" s="53" t="s">
        <v>38</v>
      </c>
      <c r="AH17" s="53" t="e" cm="1">
        <f t="array" aca="1" ref="AH17" ca="1">INDIRECT("dataset"&amp;C17&amp;"_"&amp;E17&amp;"!"&amp;AG17&amp;AL17)</f>
        <v>#REF!</v>
      </c>
      <c r="AI17" s="53" t="e">
        <f t="shared" ca="1" si="3"/>
        <v>#REF!</v>
      </c>
      <c r="AJ17" s="30" t="e">
        <f t="shared" ca="1" si="4"/>
        <v>#REF!</v>
      </c>
      <c r="AK17" s="51" t="e" cm="1">
        <f t="array" aca="1" ref="AK17" ca="1">INDIRECT("dataset"&amp;C17&amp;"_"&amp;E17&amp;"!"&amp;"B"&amp;AL17)</f>
        <v>#REF!</v>
      </c>
      <c r="AL17" s="53">
        <v>17</v>
      </c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</row>
    <row r="18" spans="1:63" x14ac:dyDescent="0.25">
      <c r="A18" s="20" t="str">
        <f t="shared" si="5"/>
        <v>DS1_anime_zebra1.png</v>
      </c>
      <c r="B18" s="14">
        <v>17</v>
      </c>
      <c r="C18" s="14">
        <v>1</v>
      </c>
      <c r="D18" s="14" t="s">
        <v>28</v>
      </c>
      <c r="E18" s="14" t="s">
        <v>44</v>
      </c>
      <c r="F18" s="14">
        <v>1</v>
      </c>
      <c r="G18" s="29" t="str" cm="1">
        <f t="array" aca="1" ref="G18" ca="1">INDIRECT("DS"&amp;C18&amp;"_T2_"&amp;E18&amp;"!"&amp;H18&amp;"2")</f>
        <v>Episodes</v>
      </c>
      <c r="H18" s="14" t="s">
        <v>31</v>
      </c>
      <c r="I18" s="28">
        <f t="shared" ca="1" si="0"/>
        <v>0.90921028291332018</v>
      </c>
      <c r="J18" s="21" t="str">
        <f t="shared" ca="1" si="1"/>
        <v xml:space="preserve">Determine which of the last 5 columns is most positively correalated with the first column named 'Episodes' </v>
      </c>
      <c r="K18" s="28" t="str" cm="1">
        <f t="array" aca="1" ref="K18" ca="1">INDIRECT("DS"&amp;C18&amp;"_T2_"&amp;E18&amp;"!"&amp;L18&amp;"2")</f>
        <v>Completed</v>
      </c>
      <c r="L18" s="14" t="s">
        <v>32</v>
      </c>
      <c r="M18" s="48"/>
      <c r="O18" s="46"/>
      <c r="P18" s="46"/>
      <c r="Q18" s="14" t="e">
        <f ca="1">LARGE(INDIRECT("'dataset"&amp;C18&amp;"_"&amp;E18&amp;"'!"&amp;#REF!&amp;"2:"&amp;#REF!&amp;"31"), 2)</f>
        <v>#REF!</v>
      </c>
      <c r="R18" s="14" t="e">
        <f ca="1">MATCH(LARGE(INDIRECT("'dataset"&amp;C18&amp;"_"&amp;E18&amp;"'!"&amp;#REF!&amp;"2:"&amp;#REF!&amp;"31"), 2), INDIRECT("'dataset"&amp;C18&amp;"_"&amp;E18&amp;"'!"&amp;#REF!&amp;"2:"&amp;#REF!&amp;"31"), 0)+1</f>
        <v>#REF!</v>
      </c>
      <c r="S18" s="14" t="e" cm="1">
        <f t="array" aca="1" ref="S18" ca="1">INDIRECT("dataset"&amp;C18&amp;"_"&amp;E18&amp;"!"&amp;"B"&amp;R18)</f>
        <v>#REF!</v>
      </c>
      <c r="T18" s="14" t="e">
        <f ca="1">LARGE(INDIRECT("'dataset"&amp;C18&amp;"_"&amp;E18&amp;"'!"&amp;#REF!&amp;"2:"&amp;#REF!&amp;"31"), 3)</f>
        <v>#REF!</v>
      </c>
      <c r="U18" s="14" t="e">
        <f ca="1">MATCH(LARGE(INDIRECT("'dataset"&amp;C18&amp;"_"&amp;E18&amp;"'!"&amp;#REF!&amp;"2:"&amp;#REF!&amp;"31"), 3), INDIRECT("'dataset"&amp;C18&amp;"_"&amp;E18&amp;"'!"&amp;#REF!&amp;"2:"&amp;#REF!&amp;"31"), 0)+1</f>
        <v>#REF!</v>
      </c>
      <c r="V18" s="14" t="e" cm="1">
        <f t="array" aca="1" ref="V18" ca="1">INDIRECT("dataset"&amp;C18&amp;"_"&amp;E18&amp;"!"&amp;"B"&amp;U18)</f>
        <v>#REF!</v>
      </c>
      <c r="W18" s="14" t="e">
        <f t="shared" ca="1" si="6"/>
        <v>#REF!</v>
      </c>
      <c r="X18" s="14" t="e">
        <f t="shared" ca="1" si="7"/>
        <v>#REF!</v>
      </c>
      <c r="Y18" s="23" t="e" cm="1">
        <f t="array" aca="1" ref="Y18" ca="1">INDIRECT("dataset"&amp;C18&amp;"_"&amp;E18&amp;"!"&amp;Z18&amp;"2")</f>
        <v>#REF!</v>
      </c>
      <c r="Z18" s="14" t="s">
        <v>34</v>
      </c>
      <c r="AA18" s="14"/>
      <c r="AB18" s="14"/>
      <c r="AC18" s="22" t="e">
        <f t="shared" ca="1" si="8"/>
        <v>#REF!</v>
      </c>
      <c r="AD18" s="14" t="e">
        <f t="shared" ca="1" si="2"/>
        <v>#REF!</v>
      </c>
      <c r="AE18" s="14" t="s">
        <v>34</v>
      </c>
      <c r="AF18" s="59" t="e" cm="1">
        <f t="array" aca="1" ref="AF18" ca="1">INDIRECT("dataset"&amp;C18&amp;"_"&amp;E18&amp;"!"&amp;AG18&amp;"2")</f>
        <v>#REF!</v>
      </c>
      <c r="AG18" s="14" t="s">
        <v>35</v>
      </c>
      <c r="AH18" s="14" t="e" cm="1">
        <f t="array" aca="1" ref="AH18" ca="1">INDIRECT("dataset"&amp;C18&amp;"_"&amp;E18&amp;"!"&amp;AG18&amp;AL18)</f>
        <v>#REF!</v>
      </c>
      <c r="AI18" s="14" t="e">
        <f t="shared" ca="1" si="3"/>
        <v>#REF!</v>
      </c>
      <c r="AJ18" s="30" t="e">
        <f t="shared" ca="1" si="4"/>
        <v>#REF!</v>
      </c>
      <c r="AK18" s="20" t="e" cm="1">
        <f t="array" aca="1" ref="AK18" ca="1">INDIRECT("dataset"&amp;C18&amp;"_"&amp;E18&amp;"!"&amp;"B"&amp;AL18)</f>
        <v>#REF!</v>
      </c>
      <c r="AL18" s="14">
        <v>16</v>
      </c>
    </row>
    <row r="19" spans="1:63" x14ac:dyDescent="0.25">
      <c r="A19" s="20" t="str">
        <f t="shared" si="5"/>
        <v>DS2_anime_zebra2.png</v>
      </c>
      <c r="B19" s="14">
        <v>18</v>
      </c>
      <c r="C19" s="14">
        <v>2</v>
      </c>
      <c r="D19" s="14" t="s">
        <v>28</v>
      </c>
      <c r="E19" s="14" t="s">
        <v>44</v>
      </c>
      <c r="F19" s="14">
        <v>2</v>
      </c>
      <c r="G19" s="29" t="str" cm="1">
        <f t="array" aca="1" ref="G19" ca="1">INDIRECT("DS"&amp;C19&amp;"_T2_"&amp;E19&amp;"!"&amp;H19&amp;"2")</f>
        <v>Plan
 to Watch</v>
      </c>
      <c r="H19" s="14" t="s">
        <v>31</v>
      </c>
      <c r="I19" s="28">
        <f t="shared" ca="1" si="0"/>
        <v>0.94286333401893008</v>
      </c>
      <c r="J19" s="21" t="str">
        <f t="shared" ca="1" si="1"/>
        <v xml:space="preserve">Determine which of the last 5 columns is most positively correalated with the first column named 'Plan
 to Watch' </v>
      </c>
      <c r="K19" s="28" t="str" cm="1">
        <f t="array" aca="1" ref="K19" ca="1">INDIRECT("DS"&amp;C19&amp;"_T2_"&amp;E19&amp;"!"&amp;L19&amp;"2")</f>
        <v>Favorites</v>
      </c>
      <c r="L19" s="14" t="s">
        <v>33</v>
      </c>
      <c r="M19" s="48"/>
      <c r="O19" s="46"/>
      <c r="P19" s="46"/>
      <c r="Q19" s="14" t="e">
        <f ca="1">LARGE(INDIRECT("'dataset"&amp;C19&amp;"_"&amp;E19&amp;"'!"&amp;#REF!&amp;"2:"&amp;#REF!&amp;"31"), 2)</f>
        <v>#REF!</v>
      </c>
      <c r="R19" s="14" t="e">
        <f ca="1">MATCH(LARGE(INDIRECT("'dataset"&amp;C19&amp;"_"&amp;E19&amp;"'!"&amp;#REF!&amp;"2:"&amp;#REF!&amp;"31"), 2), INDIRECT("'dataset"&amp;C19&amp;"_"&amp;E19&amp;"'!"&amp;#REF!&amp;"2:"&amp;#REF!&amp;"31"), 0)+1</f>
        <v>#REF!</v>
      </c>
      <c r="S19" s="14" t="e" cm="1">
        <f t="array" aca="1" ref="S19" ca="1">INDIRECT("dataset"&amp;C19&amp;"_"&amp;E19&amp;"!"&amp;"B"&amp;R19)</f>
        <v>#REF!</v>
      </c>
      <c r="T19" s="14" t="e">
        <f ca="1">LARGE(INDIRECT("'dataset"&amp;C19&amp;"_"&amp;E19&amp;"'!"&amp;#REF!&amp;"2:"&amp;#REF!&amp;"31"), 3)</f>
        <v>#REF!</v>
      </c>
      <c r="U19" s="14" t="e">
        <f ca="1">MATCH(LARGE(INDIRECT("'dataset"&amp;C19&amp;"_"&amp;E19&amp;"'!"&amp;#REF!&amp;"2:"&amp;#REF!&amp;"31"), 3), INDIRECT("'dataset"&amp;C19&amp;"_"&amp;E19&amp;"'!"&amp;#REF!&amp;"2:"&amp;#REF!&amp;"31"), 0)+1</f>
        <v>#REF!</v>
      </c>
      <c r="V19" s="14" t="e" cm="1">
        <f t="array" aca="1" ref="V19" ca="1">INDIRECT("dataset"&amp;C19&amp;"_"&amp;E19&amp;"!"&amp;"B"&amp;U19)</f>
        <v>#REF!</v>
      </c>
      <c r="W19" s="14" t="e">
        <f t="shared" ca="1" si="6"/>
        <v>#REF!</v>
      </c>
      <c r="X19" s="14" t="e">
        <f t="shared" ca="1" si="7"/>
        <v>#REF!</v>
      </c>
      <c r="Y19" s="23" t="e" cm="1">
        <f t="array" aca="1" ref="Y19" ca="1">INDIRECT("dataset"&amp;C19&amp;"_"&amp;E19&amp;"!"&amp;Z19&amp;"2")</f>
        <v>#REF!</v>
      </c>
      <c r="Z19" s="14" t="s">
        <v>36</v>
      </c>
      <c r="AA19" s="14"/>
      <c r="AB19" s="14"/>
      <c r="AC19" s="22" t="e">
        <f t="shared" ca="1" si="8"/>
        <v>#REF!</v>
      </c>
      <c r="AD19" s="14" t="e">
        <f t="shared" ca="1" si="2"/>
        <v>#REF!</v>
      </c>
      <c r="AE19" s="14" t="s">
        <v>36</v>
      </c>
      <c r="AF19" s="59" t="e" cm="1">
        <f t="array" aca="1" ref="AF19" ca="1">INDIRECT("dataset"&amp;C19&amp;"_"&amp;E19&amp;"!"&amp;AG19&amp;"2")</f>
        <v>#REF!</v>
      </c>
      <c r="AG19" s="14" t="s">
        <v>37</v>
      </c>
      <c r="AH19" s="14" t="e" cm="1">
        <f t="array" aca="1" ref="AH19" ca="1">INDIRECT("dataset"&amp;C19&amp;"_"&amp;E19&amp;"!"&amp;AG19&amp;AL19)</f>
        <v>#REF!</v>
      </c>
      <c r="AI19" s="14" t="e">
        <f t="shared" ca="1" si="3"/>
        <v>#REF!</v>
      </c>
      <c r="AJ19" s="30" t="e">
        <f t="shared" ca="1" si="4"/>
        <v>#REF!</v>
      </c>
      <c r="AK19" s="20" t="e" cm="1">
        <f t="array" aca="1" ref="AK19" ca="1">INDIRECT("dataset"&amp;C19&amp;"_"&amp;E19&amp;"!"&amp;"B"&amp;AL19)</f>
        <v>#REF!</v>
      </c>
      <c r="AL19" s="14">
        <v>20</v>
      </c>
    </row>
    <row r="20" spans="1:63" x14ac:dyDescent="0.25">
      <c r="A20" s="20" t="str">
        <f t="shared" si="5"/>
        <v>DS3_anime_zebra3.png</v>
      </c>
      <c r="B20" s="14">
        <v>19</v>
      </c>
      <c r="C20" s="14">
        <v>3</v>
      </c>
      <c r="D20" s="14" t="s">
        <v>28</v>
      </c>
      <c r="E20" s="14" t="s">
        <v>44</v>
      </c>
      <c r="F20" s="14">
        <v>3</v>
      </c>
      <c r="G20" s="29" t="str" cm="1">
        <f t="array" aca="1" ref="G20" ca="1">INDIRECT("DS"&amp;C20&amp;"_T2_"&amp;E20&amp;"!"&amp;H20&amp;"2")</f>
        <v>Completed</v>
      </c>
      <c r="H20" s="14" t="s">
        <v>31</v>
      </c>
      <c r="I20" s="28">
        <f t="shared" ca="1" si="0"/>
        <v>0.97306273345016958</v>
      </c>
      <c r="J20" s="21" t="str">
        <f t="shared" ca="1" si="1"/>
        <v xml:space="preserve">Determine which of the last 5 columns is most positively correalated with the first column named 'Completed' </v>
      </c>
      <c r="K20" s="28" t="str" cm="1">
        <f t="array" aca="1" ref="K20" ca="1">INDIRECT("DS"&amp;C20&amp;"_T2_"&amp;E20&amp;"!"&amp;L20&amp;"2")</f>
        <v>Episodes</v>
      </c>
      <c r="L20" s="14" t="s">
        <v>38</v>
      </c>
      <c r="M20" s="48"/>
      <c r="O20" s="46"/>
      <c r="P20" s="46"/>
      <c r="Q20" s="14" t="e">
        <f ca="1">LARGE(INDIRECT("'dataset"&amp;C20&amp;"_"&amp;E20&amp;"'!"&amp;#REF!&amp;"2:"&amp;#REF!&amp;"31"), 2)</f>
        <v>#REF!</v>
      </c>
      <c r="R20" s="14" t="e">
        <f ca="1">MATCH(LARGE(INDIRECT("'dataset"&amp;C20&amp;"_"&amp;E20&amp;"'!"&amp;#REF!&amp;"2:"&amp;#REF!&amp;"31"), 2), INDIRECT("'dataset"&amp;C20&amp;"_"&amp;E20&amp;"'!"&amp;#REF!&amp;"2:"&amp;#REF!&amp;"31"), 0)+1</f>
        <v>#REF!</v>
      </c>
      <c r="S20" s="14" t="e" cm="1">
        <f t="array" aca="1" ref="S20" ca="1">INDIRECT("dataset"&amp;C20&amp;"_"&amp;E20&amp;"!"&amp;"B"&amp;R20)</f>
        <v>#REF!</v>
      </c>
      <c r="T20" s="14" t="e">
        <f ca="1">LARGE(INDIRECT("'dataset"&amp;C20&amp;"_"&amp;E20&amp;"'!"&amp;#REF!&amp;"2:"&amp;#REF!&amp;"31"), 3)</f>
        <v>#REF!</v>
      </c>
      <c r="U20" s="14" t="e">
        <f ca="1">MATCH(LARGE(INDIRECT("'dataset"&amp;C20&amp;"_"&amp;E20&amp;"'!"&amp;#REF!&amp;"2:"&amp;#REF!&amp;"31"), 3), INDIRECT("'dataset"&amp;C20&amp;"_"&amp;E20&amp;"'!"&amp;#REF!&amp;"2:"&amp;#REF!&amp;"31"), 0)+1</f>
        <v>#REF!</v>
      </c>
      <c r="V20" s="14" t="e" cm="1">
        <f t="array" aca="1" ref="V20" ca="1">INDIRECT("dataset"&amp;C20&amp;"_"&amp;E20&amp;"!"&amp;"B"&amp;U20)</f>
        <v>#REF!</v>
      </c>
      <c r="W20" s="14" t="e">
        <f t="shared" ca="1" si="6"/>
        <v>#REF!</v>
      </c>
      <c r="X20" s="14" t="e">
        <f t="shared" ca="1" si="7"/>
        <v>#REF!</v>
      </c>
      <c r="Y20" s="23" t="e" cm="1">
        <f t="array" aca="1" ref="Y20" ca="1">INDIRECT("dataset"&amp;C20&amp;"_"&amp;E20&amp;"!"&amp;Z20&amp;"2")</f>
        <v>#REF!</v>
      </c>
      <c r="Z20" s="14" t="s">
        <v>39</v>
      </c>
      <c r="AA20" s="14"/>
      <c r="AB20" s="14"/>
      <c r="AC20" s="22" t="e">
        <f t="shared" ca="1" si="8"/>
        <v>#REF!</v>
      </c>
      <c r="AD20" s="14" t="e">
        <f t="shared" ca="1" si="2"/>
        <v>#REF!</v>
      </c>
      <c r="AE20" s="14" t="s">
        <v>39</v>
      </c>
      <c r="AF20" s="59" t="e" cm="1">
        <f t="array" aca="1" ref="AF20" ca="1">INDIRECT("dataset"&amp;C20&amp;"_"&amp;E20&amp;"!"&amp;AG20&amp;"2")</f>
        <v>#REF!</v>
      </c>
      <c r="AG20" s="14" t="s">
        <v>32</v>
      </c>
      <c r="AH20" s="14" t="e" cm="1">
        <f t="array" aca="1" ref="AH20" ca="1">INDIRECT("dataset"&amp;C20&amp;"_"&amp;E20&amp;"!"&amp;AG20&amp;AL20)</f>
        <v>#REF!</v>
      </c>
      <c r="AI20" s="14" t="e">
        <f t="shared" ca="1" si="3"/>
        <v>#REF!</v>
      </c>
      <c r="AJ20" s="30" t="e">
        <f t="shared" ca="1" si="4"/>
        <v>#REF!</v>
      </c>
      <c r="AK20" s="20" t="e" cm="1">
        <f t="array" aca="1" ref="AK20" ca="1">INDIRECT("dataset"&amp;C20&amp;"_"&amp;E20&amp;"!"&amp;"B"&amp;AL20)</f>
        <v>#REF!</v>
      </c>
      <c r="AL20" s="14">
        <v>16</v>
      </c>
    </row>
    <row r="21" spans="1:63" x14ac:dyDescent="0.25">
      <c r="A21" s="20" t="str">
        <f t="shared" si="5"/>
        <v>DS4_anime_zebra4.png</v>
      </c>
      <c r="B21" s="14">
        <v>20</v>
      </c>
      <c r="C21" s="14">
        <v>4</v>
      </c>
      <c r="D21" s="14" t="s">
        <v>28</v>
      </c>
      <c r="E21" s="14" t="s">
        <v>44</v>
      </c>
      <c r="F21" s="14">
        <v>4</v>
      </c>
      <c r="G21" s="29" t="str" cm="1">
        <f t="array" aca="1" ref="G21" ca="1">INDIRECT("DS"&amp;C21&amp;"_T2_"&amp;E21&amp;"!"&amp;H21&amp;"2")</f>
        <v>Score</v>
      </c>
      <c r="H21" s="14" t="s">
        <v>31</v>
      </c>
      <c r="I21" s="28">
        <f t="shared" ca="1" si="0"/>
        <v>0.95448951402148552</v>
      </c>
      <c r="J21" s="21" t="str">
        <f t="shared" ca="1" si="1"/>
        <v xml:space="preserve">Determine which of the last 5 columns is most positively correalated with the first column named 'Score' </v>
      </c>
      <c r="K21" s="28" t="str" cm="1">
        <f t="array" aca="1" ref="K21" ca="1">INDIRECT("DS"&amp;C21&amp;"_T2_"&amp;E21&amp;"!"&amp;L21&amp;"2")</f>
        <v>Dropped</v>
      </c>
      <c r="L21" s="14" t="s">
        <v>30</v>
      </c>
      <c r="M21" s="48"/>
      <c r="O21" s="46"/>
      <c r="P21" s="46"/>
      <c r="Q21" s="14" t="e">
        <f ca="1">LARGE(INDIRECT("'dataset"&amp;C21&amp;"_"&amp;E21&amp;"'!"&amp;#REF!&amp;"2:"&amp;#REF!&amp;"31"), 2)</f>
        <v>#REF!</v>
      </c>
      <c r="R21" s="14" t="e">
        <f ca="1">MATCH(LARGE(INDIRECT("'dataset"&amp;C21&amp;"_"&amp;E21&amp;"'!"&amp;#REF!&amp;"2:"&amp;#REF!&amp;"31"), 2), INDIRECT("'dataset"&amp;C21&amp;"_"&amp;E21&amp;"'!"&amp;#REF!&amp;"2:"&amp;#REF!&amp;"31"), 0)+1</f>
        <v>#REF!</v>
      </c>
      <c r="S21" s="14" t="e" cm="1">
        <f t="array" aca="1" ref="S21" ca="1">INDIRECT("dataset"&amp;C21&amp;"_"&amp;E21&amp;"!"&amp;"B"&amp;R21)</f>
        <v>#REF!</v>
      </c>
      <c r="T21" s="14" t="e">
        <f ca="1">LARGE(INDIRECT("'dataset"&amp;C21&amp;"_"&amp;E21&amp;"'!"&amp;#REF!&amp;"2:"&amp;#REF!&amp;"31"), 3)</f>
        <v>#REF!</v>
      </c>
      <c r="U21" s="14" t="e">
        <f ca="1">MATCH(LARGE(INDIRECT("'dataset"&amp;C21&amp;"_"&amp;E21&amp;"'!"&amp;#REF!&amp;"2:"&amp;#REF!&amp;"31"), 3), INDIRECT("'dataset"&amp;C21&amp;"_"&amp;E21&amp;"'!"&amp;#REF!&amp;"2:"&amp;#REF!&amp;"31"), 0)+1</f>
        <v>#REF!</v>
      </c>
      <c r="V21" s="14" t="e" cm="1">
        <f t="array" aca="1" ref="V21" ca="1">INDIRECT("dataset"&amp;C21&amp;"_"&amp;E21&amp;"!"&amp;"B"&amp;U21)</f>
        <v>#REF!</v>
      </c>
      <c r="W21" s="14" t="e">
        <f t="shared" ca="1" si="6"/>
        <v>#REF!</v>
      </c>
      <c r="X21" s="14" t="e">
        <f t="shared" ca="1" si="7"/>
        <v>#REF!</v>
      </c>
      <c r="Y21" s="23" t="e" cm="1">
        <f t="array" aca="1" ref="Y21" ca="1">INDIRECT("dataset"&amp;C21&amp;"_"&amp;E21&amp;"!"&amp;Z21&amp;"2")</f>
        <v>#REF!</v>
      </c>
      <c r="Z21" s="14" t="s">
        <v>35</v>
      </c>
      <c r="AA21" s="14"/>
      <c r="AB21" s="14"/>
      <c r="AC21" s="22" t="e">
        <f t="shared" ca="1" si="8"/>
        <v>#REF!</v>
      </c>
      <c r="AD21" s="14" t="e">
        <f t="shared" ca="1" si="2"/>
        <v>#REF!</v>
      </c>
      <c r="AE21" s="14" t="s">
        <v>35</v>
      </c>
      <c r="AF21" s="59" t="e" cm="1">
        <f t="array" aca="1" ref="AF21" ca="1">INDIRECT("dataset"&amp;C21&amp;"_"&amp;E21&amp;"!"&amp;AG21&amp;"2")</f>
        <v>#REF!</v>
      </c>
      <c r="AG21" s="14" t="s">
        <v>30</v>
      </c>
      <c r="AH21" s="14" t="e" cm="1">
        <f t="array" aca="1" ref="AH21" ca="1">INDIRECT("dataset"&amp;C21&amp;"_"&amp;E21&amp;"!"&amp;AG21&amp;AL21)</f>
        <v>#REF!</v>
      </c>
      <c r="AI21" s="14" t="e">
        <f t="shared" ca="1" si="3"/>
        <v>#REF!</v>
      </c>
      <c r="AJ21" s="30" t="e">
        <f t="shared" ca="1" si="4"/>
        <v>#REF!</v>
      </c>
      <c r="AK21" s="20" t="e" cm="1">
        <f t="array" aca="1" ref="AK21" ca="1">INDIRECT("dataset"&amp;C21&amp;"_"&amp;E21&amp;"!"&amp;"B"&amp;AL21)</f>
        <v>#REF!</v>
      </c>
      <c r="AL21" s="14">
        <v>18</v>
      </c>
    </row>
    <row r="22" spans="1:63" s="27" customFormat="1" x14ac:dyDescent="0.25">
      <c r="A22" s="27" t="str">
        <f t="shared" si="5"/>
        <v>DS5_cereal_zebra1.png</v>
      </c>
      <c r="B22" s="28">
        <v>21</v>
      </c>
      <c r="C22" s="28">
        <v>5</v>
      </c>
      <c r="D22" s="28" t="s">
        <v>40</v>
      </c>
      <c r="E22" s="28" t="s">
        <v>44</v>
      </c>
      <c r="F22" s="28">
        <v>1</v>
      </c>
      <c r="G22" s="29" t="str" cm="1">
        <f t="array" aca="1" ref="G22" ca="1">INDIRECT("DS"&amp;C22&amp;"_T2_"&amp;E22&amp;"!"&amp;H22&amp;"2")</f>
        <v>Potassium</v>
      </c>
      <c r="H22" s="28" t="s">
        <v>31</v>
      </c>
      <c r="I22" s="28">
        <f t="shared" ca="1" si="0"/>
        <v>0.91848360430431619</v>
      </c>
      <c r="J22" s="30" t="str">
        <f t="shared" ca="1" si="1"/>
        <v xml:space="preserve">Determine which of the last 5 columns is most positively correalated with the first column named 'Potassium' </v>
      </c>
      <c r="K22" s="28" t="str" cm="1">
        <f t="array" aca="1" ref="K22" ca="1">INDIRECT("DS"&amp;C22&amp;"_T2_"&amp;E22&amp;"!"&amp;L22&amp;"2")</f>
        <v>Sugars</v>
      </c>
      <c r="L22" s="28" t="s">
        <v>38</v>
      </c>
      <c r="M22" s="48"/>
      <c r="N22" s="46"/>
      <c r="O22" s="46"/>
      <c r="P22" s="46"/>
      <c r="Q22" s="28" t="e">
        <f ca="1">LARGE(INDIRECT("'dataset"&amp;C22&amp;"_"&amp;E22&amp;"'!"&amp;#REF!&amp;"2:"&amp;#REF!&amp;"31"), 2)</f>
        <v>#REF!</v>
      </c>
      <c r="R22" s="28" t="e">
        <f ca="1">MATCH(LARGE(INDIRECT("'dataset"&amp;C22&amp;"_"&amp;E22&amp;"'!"&amp;#REF!&amp;"2:"&amp;#REF!&amp;"31"), 2), INDIRECT("'dataset"&amp;C22&amp;"_"&amp;E22&amp;"'!"&amp;#REF!&amp;"2:"&amp;#REF!&amp;"31"), 0)+1</f>
        <v>#REF!</v>
      </c>
      <c r="S22" s="28" t="e" cm="1">
        <f t="array" aca="1" ref="S22" ca="1">INDIRECT("dataset"&amp;C22&amp;"_"&amp;E22&amp;"!"&amp;"B"&amp;R22)</f>
        <v>#REF!</v>
      </c>
      <c r="T22" s="28" t="e">
        <f ca="1">LARGE(INDIRECT("'dataset"&amp;C22&amp;"_"&amp;E22&amp;"'!"&amp;#REF!&amp;"2:"&amp;#REF!&amp;"31"), 3)</f>
        <v>#REF!</v>
      </c>
      <c r="U22" s="28" t="e">
        <f ca="1">MATCH(LARGE(INDIRECT("'dataset"&amp;C22&amp;"_"&amp;E22&amp;"'!"&amp;#REF!&amp;"2:"&amp;#REF!&amp;"31"), 3), INDIRECT("'dataset"&amp;C22&amp;"_"&amp;E22&amp;"'!"&amp;#REF!&amp;"2:"&amp;#REF!&amp;"31"), 0)+1</f>
        <v>#REF!</v>
      </c>
      <c r="V22" s="28" t="e" cm="1">
        <f t="array" aca="1" ref="V22" ca="1">INDIRECT("dataset"&amp;C22&amp;"_"&amp;E22&amp;"!"&amp;"B"&amp;U22)</f>
        <v>#REF!</v>
      </c>
      <c r="W22" s="28" t="e">
        <f t="shared" ca="1" si="6"/>
        <v>#REF!</v>
      </c>
      <c r="X22" s="28" t="e">
        <f t="shared" ca="1" si="7"/>
        <v>#REF!</v>
      </c>
      <c r="Y22" s="29" t="e" cm="1">
        <f t="array" aca="1" ref="Y22" ca="1">INDIRECT("dataset"&amp;C22&amp;"_"&amp;E22&amp;"!"&amp;Z22&amp;"2")</f>
        <v>#REF!</v>
      </c>
      <c r="Z22" s="28" t="s">
        <v>36</v>
      </c>
      <c r="AA22" s="28"/>
      <c r="AB22" s="28"/>
      <c r="AC22" s="31" t="e">
        <f t="shared" ca="1" si="8"/>
        <v>#REF!</v>
      </c>
      <c r="AD22" s="28" t="e">
        <f t="shared" ca="1" si="2"/>
        <v>#REF!</v>
      </c>
      <c r="AE22" s="28" t="s">
        <v>36</v>
      </c>
      <c r="AF22" s="43" t="e" cm="1">
        <f t="array" aca="1" ref="AF22" ca="1">INDIRECT("dataset"&amp;C22&amp;"_"&amp;E22&amp;"!"&amp;AG22&amp;"2")</f>
        <v>#REF!</v>
      </c>
      <c r="AG22" s="28" t="s">
        <v>38</v>
      </c>
      <c r="AH22" s="28" t="e" cm="1">
        <f t="array" aca="1" ref="AH22" ca="1">INDIRECT("dataset"&amp;C22&amp;"_"&amp;E22&amp;"!"&amp;AG22&amp;AL22)</f>
        <v>#REF!</v>
      </c>
      <c r="AI22" s="28" t="e">
        <f t="shared" ca="1" si="3"/>
        <v>#REF!</v>
      </c>
      <c r="AJ22" s="30" t="e">
        <f t="shared" ca="1" si="4"/>
        <v>#REF!</v>
      </c>
      <c r="AK22" s="27" t="e" cm="1">
        <f t="array" aca="1" ref="AK22" ca="1">INDIRECT("dataset"&amp;C22&amp;"_"&amp;E22&amp;"!"&amp;"B"&amp;AL22)</f>
        <v>#REF!</v>
      </c>
      <c r="AL22" s="28">
        <v>17</v>
      </c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27" customFormat="1" x14ac:dyDescent="0.25">
      <c r="A23" s="27" t="str">
        <f t="shared" si="5"/>
        <v>DS6_cereal_zebra2.png</v>
      </c>
      <c r="B23" s="28">
        <v>22</v>
      </c>
      <c r="C23" s="28">
        <v>6</v>
      </c>
      <c r="D23" s="28" t="s">
        <v>40</v>
      </c>
      <c r="E23" s="28" t="s">
        <v>44</v>
      </c>
      <c r="F23" s="28">
        <v>2</v>
      </c>
      <c r="G23" s="29" t="str" cm="1">
        <f t="array" aca="1" ref="G23" ca="1">INDIRECT("DS"&amp;C23&amp;"_T2_"&amp;E23&amp;"!"&amp;H23&amp;"2")</f>
        <v>Calories</v>
      </c>
      <c r="H23" s="28" t="s">
        <v>31</v>
      </c>
      <c r="I23" s="28">
        <f t="shared" ca="1" si="0"/>
        <v>0.9446645799659853</v>
      </c>
      <c r="J23" s="30" t="str">
        <f t="shared" ca="1" si="1"/>
        <v xml:space="preserve">Determine which of the last 5 columns is most positively correalated with the first column named 'Calories' </v>
      </c>
      <c r="K23" s="28" t="str" cm="1">
        <f t="array" aca="1" ref="K23" ca="1">INDIRECT("DS"&amp;C23&amp;"_T2_"&amp;E23&amp;"!"&amp;L23&amp;"2")</f>
        <v>Protein</v>
      </c>
      <c r="L23" s="28" t="s">
        <v>32</v>
      </c>
      <c r="M23" s="48"/>
      <c r="N23" s="46"/>
      <c r="O23" s="46"/>
      <c r="P23" s="46"/>
      <c r="Q23" s="28" t="e">
        <f ca="1">LARGE(INDIRECT("'dataset"&amp;C23&amp;"_"&amp;E23&amp;"'!"&amp;#REF!&amp;"2:"&amp;#REF!&amp;"31"), 2)</f>
        <v>#REF!</v>
      </c>
      <c r="R23" s="28" t="e">
        <f ca="1">MATCH(LARGE(INDIRECT("'dataset"&amp;C23&amp;"_"&amp;E23&amp;"'!"&amp;#REF!&amp;"2:"&amp;#REF!&amp;"31"), 2), INDIRECT("'dataset"&amp;C23&amp;"_"&amp;E23&amp;"'!"&amp;#REF!&amp;"2:"&amp;#REF!&amp;"31"), 0)+1</f>
        <v>#REF!</v>
      </c>
      <c r="S23" s="28" t="e" cm="1">
        <f t="array" aca="1" ref="S23" ca="1">INDIRECT("dataset"&amp;C23&amp;"_"&amp;E23&amp;"!"&amp;"B"&amp;R23)</f>
        <v>#REF!</v>
      </c>
      <c r="T23" s="28" t="e">
        <f ca="1">LARGE(INDIRECT("'dataset"&amp;C23&amp;"_"&amp;E23&amp;"'!"&amp;#REF!&amp;"2:"&amp;#REF!&amp;"31"), 3)</f>
        <v>#REF!</v>
      </c>
      <c r="U23" s="28" t="e">
        <f ca="1">MATCH(LARGE(INDIRECT("'dataset"&amp;C23&amp;"_"&amp;E23&amp;"'!"&amp;#REF!&amp;"2:"&amp;#REF!&amp;"31"), 3), INDIRECT("'dataset"&amp;C23&amp;"_"&amp;E23&amp;"'!"&amp;#REF!&amp;"2:"&amp;#REF!&amp;"31"), 0)+1</f>
        <v>#REF!</v>
      </c>
      <c r="V23" s="28" t="e" cm="1">
        <f t="array" aca="1" ref="V23" ca="1">INDIRECT("dataset"&amp;C23&amp;"_"&amp;E23&amp;"!"&amp;"B"&amp;U23)</f>
        <v>#REF!</v>
      </c>
      <c r="W23" s="28" t="e">
        <f t="shared" ca="1" si="6"/>
        <v>#REF!</v>
      </c>
      <c r="X23" s="28" t="e">
        <f t="shared" ca="1" si="7"/>
        <v>#REF!</v>
      </c>
      <c r="Y23" s="29" t="e" cm="1">
        <f t="array" aca="1" ref="Y23" ca="1">INDIRECT("dataset"&amp;C23&amp;"_"&amp;E23&amp;"!"&amp;Z23&amp;"2")</f>
        <v>#REF!</v>
      </c>
      <c r="Z23" s="28" t="s">
        <v>35</v>
      </c>
      <c r="AA23" s="28"/>
      <c r="AB23" s="28"/>
      <c r="AC23" s="31" t="e">
        <f t="shared" ca="1" si="8"/>
        <v>#REF!</v>
      </c>
      <c r="AD23" s="28" t="e">
        <f t="shared" ca="1" si="2"/>
        <v>#REF!</v>
      </c>
      <c r="AE23" s="28" t="s">
        <v>35</v>
      </c>
      <c r="AF23" s="43" t="e" cm="1">
        <f t="array" aca="1" ref="AF23" ca="1">INDIRECT("dataset"&amp;C23&amp;"_"&amp;E23&amp;"!"&amp;AG23&amp;"2")</f>
        <v>#REF!</v>
      </c>
      <c r="AG23" s="28" t="s">
        <v>37</v>
      </c>
      <c r="AH23" s="28" t="e" cm="1">
        <f t="array" aca="1" ref="AH23" ca="1">INDIRECT("dataset"&amp;C23&amp;"_"&amp;E23&amp;"!"&amp;AG23&amp;AL23)</f>
        <v>#REF!</v>
      </c>
      <c r="AI23" s="28" t="e">
        <f t="shared" ca="1" si="3"/>
        <v>#REF!</v>
      </c>
      <c r="AJ23" s="30" t="e">
        <f t="shared" ca="1" si="4"/>
        <v>#REF!</v>
      </c>
      <c r="AK23" s="27" t="e" cm="1">
        <f t="array" aca="1" ref="AK23" ca="1">INDIRECT("dataset"&amp;C23&amp;"_"&amp;E23&amp;"!"&amp;"B"&amp;AL23)</f>
        <v>#REF!</v>
      </c>
      <c r="AL23" s="28">
        <v>19</v>
      </c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</row>
    <row r="24" spans="1:63" s="27" customFormat="1" x14ac:dyDescent="0.25">
      <c r="A24" s="27" t="str">
        <f t="shared" si="5"/>
        <v>DS7_cereal_zebra3.png</v>
      </c>
      <c r="B24" s="28">
        <v>23</v>
      </c>
      <c r="C24" s="28">
        <v>7</v>
      </c>
      <c r="D24" s="28" t="s">
        <v>40</v>
      </c>
      <c r="E24" s="28" t="s">
        <v>44</v>
      </c>
      <c r="F24" s="28">
        <v>3</v>
      </c>
      <c r="G24" s="29" t="str" cm="1">
        <f t="array" aca="1" ref="G24" ca="1">INDIRECT("DS"&amp;C24&amp;"_T2_"&amp;E24&amp;"!"&amp;H24&amp;"2")</f>
        <v>Iron</v>
      </c>
      <c r="H24" s="28" t="s">
        <v>31</v>
      </c>
      <c r="I24" s="28">
        <f t="shared" ca="1" si="0"/>
        <v>0.91594870582425991</v>
      </c>
      <c r="J24" s="30" t="str">
        <f t="shared" ca="1" si="1"/>
        <v xml:space="preserve">Determine which of the last 5 columns is most positively correalated with the first column named 'Iron' </v>
      </c>
      <c r="K24" s="28" t="str" cm="1">
        <f t="array" aca="1" ref="K24" ca="1">INDIRECT("DS"&amp;C24&amp;"_T2_"&amp;E24&amp;"!"&amp;L24&amp;"2")</f>
        <v>Carbo</v>
      </c>
      <c r="L24" s="28" t="s">
        <v>30</v>
      </c>
      <c r="M24" s="48"/>
      <c r="N24" s="46"/>
      <c r="O24" s="46"/>
      <c r="P24" s="46"/>
      <c r="Q24" s="28" t="e">
        <f ca="1">LARGE(INDIRECT("'dataset"&amp;C24&amp;"_"&amp;E24&amp;"'!"&amp;#REF!&amp;"2:"&amp;#REF!&amp;"31"), 2)</f>
        <v>#REF!</v>
      </c>
      <c r="R24" s="28" t="e">
        <f ca="1">MATCH(LARGE(INDIRECT("'dataset"&amp;C24&amp;"_"&amp;E24&amp;"'!"&amp;#REF!&amp;"2:"&amp;#REF!&amp;"31"), 2), INDIRECT("'dataset"&amp;C24&amp;"_"&amp;E24&amp;"'!"&amp;#REF!&amp;"2:"&amp;#REF!&amp;"31"), 0)+1</f>
        <v>#REF!</v>
      </c>
      <c r="S24" s="28" t="e" cm="1">
        <f t="array" aca="1" ref="S24" ca="1">INDIRECT("dataset"&amp;C24&amp;"_"&amp;E24&amp;"!"&amp;"B"&amp;R24)</f>
        <v>#REF!</v>
      </c>
      <c r="T24" s="28" t="e">
        <f ca="1">LARGE(INDIRECT("'dataset"&amp;C24&amp;"_"&amp;E24&amp;"'!"&amp;#REF!&amp;"2:"&amp;#REF!&amp;"31"), 3)</f>
        <v>#REF!</v>
      </c>
      <c r="U24" s="28" t="e">
        <f ca="1">MATCH(LARGE(INDIRECT("'dataset"&amp;C24&amp;"_"&amp;E24&amp;"'!"&amp;#REF!&amp;"2:"&amp;#REF!&amp;"31"), 3), INDIRECT("'dataset"&amp;C24&amp;"_"&amp;E24&amp;"'!"&amp;#REF!&amp;"2:"&amp;#REF!&amp;"31"), 0)+1</f>
        <v>#REF!</v>
      </c>
      <c r="V24" s="28" t="e" cm="1">
        <f t="array" aca="1" ref="V24" ca="1">INDIRECT("dataset"&amp;C24&amp;"_"&amp;E24&amp;"!"&amp;"B"&amp;U24)</f>
        <v>#REF!</v>
      </c>
      <c r="W24" s="28" t="e">
        <f t="shared" ca="1" si="6"/>
        <v>#REF!</v>
      </c>
      <c r="X24" s="28" t="e">
        <f t="shared" ca="1" si="7"/>
        <v>#REF!</v>
      </c>
      <c r="Y24" s="29" t="e" cm="1">
        <f t="array" aca="1" ref="Y24" ca="1">INDIRECT("dataset"&amp;C24&amp;"_"&amp;E24&amp;"!"&amp;Z24&amp;"2")</f>
        <v>#REF!</v>
      </c>
      <c r="Z24" s="28" t="s">
        <v>34</v>
      </c>
      <c r="AA24" s="28"/>
      <c r="AB24" s="28"/>
      <c r="AC24" s="31" t="e">
        <f t="shared" ca="1" si="8"/>
        <v>#REF!</v>
      </c>
      <c r="AD24" s="28" t="e">
        <f t="shared" ca="1" si="2"/>
        <v>#REF!</v>
      </c>
      <c r="AE24" s="28" t="s">
        <v>34</v>
      </c>
      <c r="AF24" s="43" t="e" cm="1">
        <f t="array" aca="1" ref="AF24" ca="1">INDIRECT("dataset"&amp;C24&amp;"_"&amp;E24&amp;"!"&amp;AG24&amp;"2")</f>
        <v>#REF!</v>
      </c>
      <c r="AG24" s="28" t="s">
        <v>32</v>
      </c>
      <c r="AH24" s="28" t="e" cm="1">
        <f t="array" aca="1" ref="AH24" ca="1">INDIRECT("dataset"&amp;C24&amp;"_"&amp;E24&amp;"!"&amp;AG24&amp;AL24)</f>
        <v>#REF!</v>
      </c>
      <c r="AI24" s="28" t="e">
        <f t="shared" ca="1" si="3"/>
        <v>#REF!</v>
      </c>
      <c r="AJ24" s="30" t="e">
        <f t="shared" ca="1" si="4"/>
        <v>#REF!</v>
      </c>
      <c r="AK24" s="27" t="e" cm="1">
        <f t="array" aca="1" ref="AK24" ca="1">INDIRECT("dataset"&amp;C24&amp;"_"&amp;E24&amp;"!"&amp;"B"&amp;AL24)</f>
        <v>#REF!</v>
      </c>
      <c r="AL24" s="28">
        <v>17</v>
      </c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</row>
    <row r="25" spans="1:63" s="27" customFormat="1" x14ac:dyDescent="0.25">
      <c r="A25" s="27" t="str">
        <f t="shared" si="5"/>
        <v>DS8_cereal_zebra4.png</v>
      </c>
      <c r="B25" s="28">
        <v>24</v>
      </c>
      <c r="C25" s="28">
        <v>8</v>
      </c>
      <c r="D25" s="28" t="s">
        <v>40</v>
      </c>
      <c r="E25" s="28" t="s">
        <v>44</v>
      </c>
      <c r="F25" s="28">
        <v>4</v>
      </c>
      <c r="G25" s="29" t="str" cm="1">
        <f t="array" aca="1" ref="G25" ca="1">INDIRECT("DS"&amp;C25&amp;"_T2_"&amp;E25&amp;"!"&amp;H25&amp;"2")</f>
        <v>Vitamins</v>
      </c>
      <c r="H25" s="28" t="s">
        <v>31</v>
      </c>
      <c r="I25" s="28">
        <f t="shared" ca="1" si="0"/>
        <v>0.90941841920042754</v>
      </c>
      <c r="J25" s="30" t="str">
        <f t="shared" ca="1" si="1"/>
        <v xml:space="preserve">Determine which of the last 5 columns is most positively correalated with the first column named 'Vitamins' </v>
      </c>
      <c r="K25" s="28" t="str" cm="1">
        <f t="array" aca="1" ref="K25" ca="1">INDIRECT("DS"&amp;C25&amp;"_T2_"&amp;E25&amp;"!"&amp;L25&amp;"2")</f>
        <v>Potassium</v>
      </c>
      <c r="L25" s="28" t="s">
        <v>33</v>
      </c>
      <c r="M25" s="48"/>
      <c r="N25" s="46"/>
      <c r="O25" s="46"/>
      <c r="P25" s="46"/>
      <c r="Q25" s="28" t="e">
        <f ca="1">LARGE(INDIRECT("'dataset"&amp;C25&amp;"_"&amp;E25&amp;"'!"&amp;#REF!&amp;"2:"&amp;#REF!&amp;"31"), 2)</f>
        <v>#REF!</v>
      </c>
      <c r="R25" s="28" t="e">
        <f ca="1">MATCH(LARGE(INDIRECT("'dataset"&amp;C25&amp;"_"&amp;E25&amp;"'!"&amp;#REF!&amp;"2:"&amp;#REF!&amp;"31"), 2), INDIRECT("'dataset"&amp;C25&amp;"_"&amp;E25&amp;"'!"&amp;#REF!&amp;"2:"&amp;#REF!&amp;"31"), 0)+1</f>
        <v>#REF!</v>
      </c>
      <c r="S25" s="28" t="e" cm="1">
        <f t="array" aca="1" ref="S25" ca="1">INDIRECT("dataset"&amp;C25&amp;"_"&amp;E25&amp;"!"&amp;"B"&amp;R25)</f>
        <v>#REF!</v>
      </c>
      <c r="T25" s="28" t="e">
        <f ca="1">LARGE(INDIRECT("'dataset"&amp;C25&amp;"_"&amp;E25&amp;"'!"&amp;#REF!&amp;"2:"&amp;#REF!&amp;"31"), 3)</f>
        <v>#REF!</v>
      </c>
      <c r="U25" s="28" t="e">
        <f ca="1">MATCH(LARGE(INDIRECT("'dataset"&amp;C25&amp;"_"&amp;E25&amp;"'!"&amp;#REF!&amp;"2:"&amp;#REF!&amp;"31"), 3), INDIRECT("'dataset"&amp;C25&amp;"_"&amp;E25&amp;"'!"&amp;#REF!&amp;"2:"&amp;#REF!&amp;"31"), 0)+1</f>
        <v>#REF!</v>
      </c>
      <c r="V25" s="28" t="e" cm="1">
        <f t="array" aca="1" ref="V25" ca="1">INDIRECT("dataset"&amp;C25&amp;"_"&amp;E25&amp;"!"&amp;"B"&amp;U25)</f>
        <v>#REF!</v>
      </c>
      <c r="W25" s="28" t="e">
        <f t="shared" ca="1" si="6"/>
        <v>#REF!</v>
      </c>
      <c r="X25" s="28" t="e">
        <f t="shared" ca="1" si="7"/>
        <v>#REF!</v>
      </c>
      <c r="Y25" s="29" t="e" cm="1">
        <f t="array" aca="1" ref="Y25" ca="1">INDIRECT("dataset"&amp;C25&amp;"_"&amp;E25&amp;"!"&amp;Z25&amp;"2")</f>
        <v>#REF!</v>
      </c>
      <c r="Z25" s="28" t="s">
        <v>39</v>
      </c>
      <c r="AA25" s="28"/>
      <c r="AB25" s="28"/>
      <c r="AC25" s="31" t="e">
        <f t="shared" ca="1" si="8"/>
        <v>#REF!</v>
      </c>
      <c r="AD25" s="28" t="e">
        <f t="shared" ca="1" si="2"/>
        <v>#REF!</v>
      </c>
      <c r="AE25" s="28" t="s">
        <v>39</v>
      </c>
      <c r="AF25" s="43" t="e" cm="1">
        <f t="array" aca="1" ref="AF25" ca="1">INDIRECT("dataset"&amp;C25&amp;"_"&amp;E25&amp;"!"&amp;AG25&amp;"2")</f>
        <v>#REF!</v>
      </c>
      <c r="AG25" s="28" t="s">
        <v>38</v>
      </c>
      <c r="AH25" s="28" t="e" cm="1">
        <f t="array" aca="1" ref="AH25" ca="1">INDIRECT("dataset"&amp;C25&amp;"_"&amp;E25&amp;"!"&amp;AG25&amp;AL25)</f>
        <v>#REF!</v>
      </c>
      <c r="AI25" s="28" t="e">
        <f t="shared" ca="1" si="3"/>
        <v>#REF!</v>
      </c>
      <c r="AJ25" s="30" t="e">
        <f t="shared" ca="1" si="4"/>
        <v>#REF!</v>
      </c>
      <c r="AK25" s="27" t="e" cm="1">
        <f t="array" aca="1" ref="AK25" ca="1">INDIRECT("dataset"&amp;C25&amp;"_"&amp;E25&amp;"!"&amp;"B"&amp;AL25)</f>
        <v>#REF!</v>
      </c>
      <c r="AL25" s="28">
        <v>20</v>
      </c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</row>
    <row r="26" spans="1:63" x14ac:dyDescent="0.25">
      <c r="A26" s="20" t="str">
        <f t="shared" si="5"/>
        <v>DS9_candy_zebra1.png</v>
      </c>
      <c r="B26" s="14">
        <v>25</v>
      </c>
      <c r="C26" s="14">
        <v>9</v>
      </c>
      <c r="D26" s="14" t="s">
        <v>41</v>
      </c>
      <c r="E26" s="14" t="s">
        <v>44</v>
      </c>
      <c r="F26" s="14">
        <v>1</v>
      </c>
      <c r="G26" s="29" t="str" cm="1">
        <f t="array" aca="1" ref="G26" ca="1">INDIRECT("DS"&amp;C26&amp;"_T2_"&amp;E26&amp;"!"&amp;H26&amp;"2")</f>
        <v>Hard</v>
      </c>
      <c r="H26" s="14" t="s">
        <v>31</v>
      </c>
      <c r="I26" s="28">
        <f t="shared" ca="1" si="0"/>
        <v>0.95248402178478697</v>
      </c>
      <c r="J26" s="21" t="str">
        <f t="shared" ca="1" si="1"/>
        <v xml:space="preserve">Determine which of the last 5 columns is most positively correalated with the first column named 'Hard' </v>
      </c>
      <c r="K26" s="28" t="str" cm="1">
        <f t="array" aca="1" ref="K26" ca="1">INDIRECT("DS"&amp;C26&amp;"_T2_"&amp;E26&amp;"!"&amp;L26&amp;"2")</f>
        <v>Chocolate</v>
      </c>
      <c r="L26" s="14" t="s">
        <v>33</v>
      </c>
      <c r="M26" s="48"/>
      <c r="O26" s="46"/>
      <c r="P26" s="46"/>
      <c r="Q26" s="14" t="e">
        <f ca="1">LARGE(INDIRECT("'dataset"&amp;C26&amp;"_"&amp;E26&amp;"'!"&amp;#REF!&amp;"2:"&amp;#REF!&amp;"31"), 2)</f>
        <v>#REF!</v>
      </c>
      <c r="R26" s="14" t="e">
        <f ca="1">MATCH(LARGE(INDIRECT("'dataset"&amp;C26&amp;"_"&amp;E26&amp;"'!"&amp;#REF!&amp;"2:"&amp;#REF!&amp;"31"), 2), INDIRECT("'dataset"&amp;C26&amp;"_"&amp;E26&amp;"'!"&amp;#REF!&amp;"2:"&amp;#REF!&amp;"31"), 0)+1</f>
        <v>#REF!</v>
      </c>
      <c r="S26" s="14" t="e" cm="1">
        <f t="array" aca="1" ref="S26" ca="1">INDIRECT("dataset"&amp;C26&amp;"_"&amp;E26&amp;"!"&amp;"B"&amp;R26)</f>
        <v>#REF!</v>
      </c>
      <c r="T26" s="14" t="e">
        <f ca="1">LARGE(INDIRECT("'dataset"&amp;C26&amp;"_"&amp;E26&amp;"'!"&amp;#REF!&amp;"2:"&amp;#REF!&amp;"31"), 3)</f>
        <v>#REF!</v>
      </c>
      <c r="U26" s="14" t="e">
        <f ca="1">MATCH(LARGE(INDIRECT("'dataset"&amp;C26&amp;"_"&amp;E26&amp;"'!"&amp;#REF!&amp;"2:"&amp;#REF!&amp;"31"), 3), INDIRECT("'dataset"&amp;C26&amp;"_"&amp;E26&amp;"'!"&amp;#REF!&amp;"2:"&amp;#REF!&amp;"31"), 0)+1</f>
        <v>#REF!</v>
      </c>
      <c r="V26" s="14" t="e" cm="1">
        <f t="array" aca="1" ref="V26" ca="1">INDIRECT("dataset"&amp;C26&amp;"_"&amp;E26&amp;"!"&amp;"B"&amp;U26)</f>
        <v>#REF!</v>
      </c>
      <c r="W26" s="14" t="e">
        <f t="shared" ca="1" si="6"/>
        <v>#REF!</v>
      </c>
      <c r="X26" s="14" t="e">
        <f t="shared" ca="1" si="7"/>
        <v>#REF!</v>
      </c>
      <c r="Y26" s="23" t="e" cm="1">
        <f t="array" aca="1" ref="Y26" ca="1">INDIRECT("dataset"&amp;C26&amp;"_"&amp;E26&amp;"!"&amp;Z26&amp;"2")</f>
        <v>#REF!</v>
      </c>
      <c r="Z26" s="14" t="s">
        <v>35</v>
      </c>
      <c r="AA26" s="14"/>
      <c r="AB26" s="14"/>
      <c r="AC26" s="22" t="e">
        <f t="shared" ca="1" si="8"/>
        <v>#REF!</v>
      </c>
      <c r="AD26" s="14" t="e">
        <f t="shared" ca="1" si="2"/>
        <v>#REF!</v>
      </c>
      <c r="AE26" s="14" t="s">
        <v>35</v>
      </c>
      <c r="AF26" s="59" t="e" cm="1">
        <f t="array" aca="1" ref="AF26" ca="1">INDIRECT("dataset"&amp;C26&amp;"_"&amp;E26&amp;"!"&amp;AG26&amp;"2")</f>
        <v>#REF!</v>
      </c>
      <c r="AG26" s="14" t="s">
        <v>30</v>
      </c>
      <c r="AH26" s="14" t="e" cm="1">
        <f t="array" aca="1" ref="AH26" ca="1">INDIRECT("dataset"&amp;C26&amp;"_"&amp;E26&amp;"!"&amp;AG26&amp;AL26)</f>
        <v>#REF!</v>
      </c>
      <c r="AI26" s="14" t="e">
        <f t="shared" ca="1" si="3"/>
        <v>#REF!</v>
      </c>
      <c r="AJ26" s="30" t="e">
        <f t="shared" ca="1" si="4"/>
        <v>#REF!</v>
      </c>
      <c r="AK26" s="20" t="e" cm="1">
        <f t="array" aca="1" ref="AK26" ca="1">INDIRECT("dataset"&amp;C26&amp;"_"&amp;E26&amp;"!"&amp;"B"&amp;AL26)</f>
        <v>#REF!</v>
      </c>
      <c r="AL26" s="14">
        <v>19</v>
      </c>
    </row>
    <row r="27" spans="1:63" x14ac:dyDescent="0.25">
      <c r="A27" s="20" t="str">
        <f t="shared" si="5"/>
        <v>DS10_candy_zebra2.png</v>
      </c>
      <c r="B27" s="14">
        <v>26</v>
      </c>
      <c r="C27" s="14">
        <v>10</v>
      </c>
      <c r="D27" s="14" t="s">
        <v>41</v>
      </c>
      <c r="E27" s="14" t="s">
        <v>44</v>
      </c>
      <c r="F27" s="14">
        <v>2</v>
      </c>
      <c r="G27" s="29" t="str" cm="1">
        <f t="array" aca="1" ref="G27" ca="1">INDIRECT("DS"&amp;C27&amp;"_T2_"&amp;E27&amp;"!"&amp;H27&amp;"2")</f>
        <v>Sugar
Percent</v>
      </c>
      <c r="H27" s="14" t="s">
        <v>31</v>
      </c>
      <c r="I27" s="28">
        <f t="shared" ca="1" si="0"/>
        <v>0.91022430794672315</v>
      </c>
      <c r="J27" s="21" t="str">
        <f t="shared" ca="1" si="1"/>
        <v xml:space="preserve">Determine which of the last 5 columns is most positively correalated with the first column named 'Sugar
Percent' </v>
      </c>
      <c r="K27" s="28" t="str" cm="1">
        <f t="array" aca="1" ref="K27" ca="1">INDIRECT("DS"&amp;C27&amp;"_T2_"&amp;E27&amp;"!"&amp;L27&amp;"2")</f>
        <v>Rating</v>
      </c>
      <c r="L27" s="14" t="s">
        <v>30</v>
      </c>
      <c r="M27" s="48"/>
      <c r="O27" s="46"/>
      <c r="P27" s="46"/>
      <c r="Q27" s="14" t="e">
        <f ca="1">LARGE(INDIRECT("'dataset"&amp;C27&amp;"_"&amp;E27&amp;"'!"&amp;#REF!&amp;"2:"&amp;#REF!&amp;"31"), 2)</f>
        <v>#REF!</v>
      </c>
      <c r="R27" s="14" t="e">
        <f ca="1">MATCH(LARGE(INDIRECT("'dataset"&amp;C27&amp;"_"&amp;E27&amp;"'!"&amp;#REF!&amp;"2:"&amp;#REF!&amp;"31"), 2), INDIRECT("'dataset"&amp;C27&amp;"_"&amp;E27&amp;"'!"&amp;#REF!&amp;"2:"&amp;#REF!&amp;"31"), 0)+1</f>
        <v>#REF!</v>
      </c>
      <c r="S27" s="14" t="e" cm="1">
        <f t="array" aca="1" ref="S27" ca="1">INDIRECT("dataset"&amp;C27&amp;"_"&amp;E27&amp;"!"&amp;"B"&amp;R27)</f>
        <v>#REF!</v>
      </c>
      <c r="T27" s="14" t="e">
        <f ca="1">LARGE(INDIRECT("'dataset"&amp;C27&amp;"_"&amp;E27&amp;"'!"&amp;#REF!&amp;"2:"&amp;#REF!&amp;"31"), 3)</f>
        <v>#REF!</v>
      </c>
      <c r="U27" s="14" t="e">
        <f ca="1">MATCH(LARGE(INDIRECT("'dataset"&amp;C27&amp;"_"&amp;E27&amp;"'!"&amp;#REF!&amp;"2:"&amp;#REF!&amp;"31"), 3), INDIRECT("'dataset"&amp;C27&amp;"_"&amp;E27&amp;"'!"&amp;#REF!&amp;"2:"&amp;#REF!&amp;"31"), 0)+1</f>
        <v>#REF!</v>
      </c>
      <c r="V27" s="14" t="e" cm="1">
        <f t="array" aca="1" ref="V27" ca="1">INDIRECT("dataset"&amp;C27&amp;"_"&amp;E27&amp;"!"&amp;"B"&amp;U27)</f>
        <v>#REF!</v>
      </c>
      <c r="W27" s="14" t="e">
        <f t="shared" ca="1" si="6"/>
        <v>#REF!</v>
      </c>
      <c r="X27" s="14" t="e">
        <f t="shared" ca="1" si="7"/>
        <v>#REF!</v>
      </c>
      <c r="Y27" s="23" t="e" cm="1">
        <f t="array" aca="1" ref="Y27" ca="1">INDIRECT("dataset"&amp;C27&amp;"_"&amp;E27&amp;"!"&amp;Z27&amp;"2")</f>
        <v>#REF!</v>
      </c>
      <c r="Z27" s="14" t="s">
        <v>34</v>
      </c>
      <c r="AA27" s="14"/>
      <c r="AB27" s="14"/>
      <c r="AC27" s="22" t="e">
        <f t="shared" ca="1" si="8"/>
        <v>#REF!</v>
      </c>
      <c r="AD27" s="14" t="e">
        <f t="shared" ca="1" si="2"/>
        <v>#REF!</v>
      </c>
      <c r="AE27" s="14" t="s">
        <v>34</v>
      </c>
      <c r="AF27" s="59" t="e" cm="1">
        <f t="array" aca="1" ref="AF27" ca="1">INDIRECT("dataset"&amp;C27&amp;"_"&amp;E27&amp;"!"&amp;AG27&amp;"2")</f>
        <v>#REF!</v>
      </c>
      <c r="AG27" s="14" t="s">
        <v>38</v>
      </c>
      <c r="AH27" s="14" t="e" cm="1">
        <f t="array" aca="1" ref="AH27" ca="1">INDIRECT("dataset"&amp;C27&amp;"_"&amp;E27&amp;"!"&amp;AG27&amp;AL27)</f>
        <v>#REF!</v>
      </c>
      <c r="AI27" s="14" t="e">
        <f t="shared" ca="1" si="3"/>
        <v>#REF!</v>
      </c>
      <c r="AJ27" s="30" t="e">
        <f t="shared" ca="1" si="4"/>
        <v>#REF!</v>
      </c>
      <c r="AK27" s="20" t="e" cm="1">
        <f t="array" aca="1" ref="AK27" ca="1">INDIRECT("dataset"&amp;C27&amp;"_"&amp;E27&amp;"!"&amp;"B"&amp;AL27)</f>
        <v>#REF!</v>
      </c>
      <c r="AL27" s="14">
        <v>16</v>
      </c>
    </row>
    <row r="28" spans="1:63" x14ac:dyDescent="0.25">
      <c r="A28" s="20" t="str">
        <f t="shared" si="5"/>
        <v>DS11_candy_zebra3.png</v>
      </c>
      <c r="B28" s="14">
        <v>27</v>
      </c>
      <c r="C28" s="14">
        <v>11</v>
      </c>
      <c r="D28" s="14" t="s">
        <v>41</v>
      </c>
      <c r="E28" s="14" t="s">
        <v>44</v>
      </c>
      <c r="F28" s="14">
        <v>3</v>
      </c>
      <c r="G28" s="29" t="str" cm="1">
        <f t="array" aca="1" ref="G28" ca="1">INDIRECT("DS"&amp;C28&amp;"_T2_"&amp;E28&amp;"!"&amp;H28&amp;"2")</f>
        <v>Rating</v>
      </c>
      <c r="H28" s="14" t="s">
        <v>31</v>
      </c>
      <c r="I28" s="28">
        <f t="shared" ca="1" si="0"/>
        <v>0.92289399804318928</v>
      </c>
      <c r="J28" s="21" t="str">
        <f t="shared" ca="1" si="1"/>
        <v xml:space="preserve">Determine which of the last 5 columns is most positively correalated with the first column named 'Rating' </v>
      </c>
      <c r="K28" s="28" t="str" cm="1">
        <f t="array" aca="1" ref="K28" ca="1">INDIRECT("DS"&amp;C28&amp;"_T2_"&amp;E28&amp;"!"&amp;L28&amp;"2")</f>
        <v>Chocolate</v>
      </c>
      <c r="L28" s="14" t="s">
        <v>38</v>
      </c>
      <c r="M28" s="48"/>
      <c r="O28" s="46"/>
      <c r="P28" s="46"/>
      <c r="Q28" s="14" t="e">
        <f ca="1">LARGE(INDIRECT("'dataset"&amp;C28&amp;"_"&amp;E28&amp;"'!"&amp;#REF!&amp;"2:"&amp;#REF!&amp;"31"), 2)</f>
        <v>#REF!</v>
      </c>
      <c r="R28" s="14" t="e">
        <f ca="1">MATCH(LARGE(INDIRECT("'dataset"&amp;C28&amp;"_"&amp;E28&amp;"'!"&amp;#REF!&amp;"2:"&amp;#REF!&amp;"31"), 2), INDIRECT("'dataset"&amp;C28&amp;"_"&amp;E28&amp;"'!"&amp;#REF!&amp;"2:"&amp;#REF!&amp;"31"), 0)+1</f>
        <v>#REF!</v>
      </c>
      <c r="S28" s="14" t="e" cm="1">
        <f t="array" aca="1" ref="S28" ca="1">INDIRECT("dataset"&amp;C28&amp;"_"&amp;E28&amp;"!"&amp;"B"&amp;R28)</f>
        <v>#REF!</v>
      </c>
      <c r="T28" s="14" t="e">
        <f ca="1">LARGE(INDIRECT("'dataset"&amp;C28&amp;"_"&amp;E28&amp;"'!"&amp;#REF!&amp;"2:"&amp;#REF!&amp;"31"), 3)</f>
        <v>#REF!</v>
      </c>
      <c r="U28" s="14" t="e">
        <f ca="1">MATCH(LARGE(INDIRECT("'dataset"&amp;C28&amp;"_"&amp;E28&amp;"'!"&amp;#REF!&amp;"2:"&amp;#REF!&amp;"31"), 3), INDIRECT("'dataset"&amp;C28&amp;"_"&amp;E28&amp;"'!"&amp;#REF!&amp;"2:"&amp;#REF!&amp;"31"), 0)+1</f>
        <v>#REF!</v>
      </c>
      <c r="V28" s="14" t="e" cm="1">
        <f t="array" aca="1" ref="V28" ca="1">INDIRECT("dataset"&amp;C28&amp;"_"&amp;E28&amp;"!"&amp;"B"&amp;U28)</f>
        <v>#REF!</v>
      </c>
      <c r="W28" s="14" t="e">
        <f t="shared" ca="1" si="6"/>
        <v>#REF!</v>
      </c>
      <c r="X28" s="14" t="e">
        <f t="shared" ca="1" si="7"/>
        <v>#REF!</v>
      </c>
      <c r="Y28" s="23" t="e" cm="1">
        <f t="array" aca="1" ref="Y28" ca="1">INDIRECT("dataset"&amp;C28&amp;"_"&amp;E28&amp;"!"&amp;Z28&amp;"2")</f>
        <v>#REF!</v>
      </c>
      <c r="Z28" s="14" t="s">
        <v>36</v>
      </c>
      <c r="AA28" s="14"/>
      <c r="AB28" s="14"/>
      <c r="AC28" s="22" t="e">
        <f t="shared" ca="1" si="8"/>
        <v>#REF!</v>
      </c>
      <c r="AD28" s="14" t="e">
        <f t="shared" ca="1" si="2"/>
        <v>#REF!</v>
      </c>
      <c r="AE28" s="14" t="s">
        <v>36</v>
      </c>
      <c r="AF28" s="59" t="e" cm="1">
        <f t="array" aca="1" ref="AF28" ca="1">INDIRECT("dataset"&amp;C28&amp;"_"&amp;E28&amp;"!"&amp;AG28&amp;"2")</f>
        <v>#REF!</v>
      </c>
      <c r="AG28" s="14" t="s">
        <v>33</v>
      </c>
      <c r="AH28" s="14" t="e" cm="1">
        <f t="array" aca="1" ref="AH28" ca="1">INDIRECT("dataset"&amp;C28&amp;"_"&amp;E28&amp;"!"&amp;AG28&amp;AL28)</f>
        <v>#REF!</v>
      </c>
      <c r="AI28" s="14" t="e">
        <f t="shared" ca="1" si="3"/>
        <v>#REF!</v>
      </c>
      <c r="AJ28" s="30" t="e">
        <f t="shared" ca="1" si="4"/>
        <v>#REF!</v>
      </c>
      <c r="AK28" s="20" t="e" cm="1">
        <f t="array" aca="1" ref="AK28" ca="1">INDIRECT("dataset"&amp;C28&amp;"_"&amp;E28&amp;"!"&amp;"B"&amp;AL28)</f>
        <v>#REF!</v>
      </c>
      <c r="AL28" s="14">
        <v>15</v>
      </c>
    </row>
    <row r="29" spans="1:63" x14ac:dyDescent="0.25">
      <c r="A29" s="20" t="str">
        <f t="shared" si="5"/>
        <v>DS12_candy_zebra4.png</v>
      </c>
      <c r="B29" s="14">
        <v>28</v>
      </c>
      <c r="C29" s="14">
        <v>12</v>
      </c>
      <c r="D29" s="14" t="s">
        <v>41</v>
      </c>
      <c r="E29" s="14" t="s">
        <v>44</v>
      </c>
      <c r="F29" s="14">
        <v>4</v>
      </c>
      <c r="G29" s="29" t="str" cm="1">
        <f t="array" aca="1" ref="G29" ca="1">INDIRECT("DS"&amp;C29&amp;"_T2_"&amp;E29&amp;"!"&amp;H29&amp;"2")</f>
        <v>Hard</v>
      </c>
      <c r="H29" s="14" t="s">
        <v>31</v>
      </c>
      <c r="I29" s="28">
        <f t="shared" ca="1" si="0"/>
        <v>0.95087863034344433</v>
      </c>
      <c r="J29" s="21" t="str">
        <f t="shared" ca="1" si="1"/>
        <v xml:space="preserve">Determine which of the last 5 columns is most positively correalated with the first column named 'Hard' </v>
      </c>
      <c r="K29" s="28" t="str" cm="1">
        <f t="array" aca="1" ref="K29" ca="1">INDIRECT("DS"&amp;C29&amp;"_T2_"&amp;E29&amp;"!"&amp;L29&amp;"2")</f>
        <v>Nougat</v>
      </c>
      <c r="L29" s="14" t="s">
        <v>32</v>
      </c>
      <c r="M29" s="48"/>
      <c r="O29" s="46"/>
      <c r="P29" s="46"/>
      <c r="Q29" s="14" t="e">
        <f ca="1">LARGE(INDIRECT("'dataset"&amp;C29&amp;"_"&amp;E29&amp;"'!"&amp;#REF!&amp;"2:"&amp;#REF!&amp;"31"), 2)</f>
        <v>#REF!</v>
      </c>
      <c r="R29" s="14" t="e">
        <f ca="1">MATCH(LARGE(INDIRECT("'dataset"&amp;C29&amp;"_"&amp;E29&amp;"'!"&amp;#REF!&amp;"2:"&amp;#REF!&amp;"31"), 2), INDIRECT("'dataset"&amp;C29&amp;"_"&amp;E29&amp;"'!"&amp;#REF!&amp;"2:"&amp;#REF!&amp;"31"), 0)+1</f>
        <v>#REF!</v>
      </c>
      <c r="S29" s="14" t="e" cm="1">
        <f t="array" aca="1" ref="S29" ca="1">INDIRECT("dataset"&amp;C29&amp;"_"&amp;E29&amp;"!"&amp;"B"&amp;R29)</f>
        <v>#REF!</v>
      </c>
      <c r="T29" s="14" t="e">
        <f ca="1">LARGE(INDIRECT("'dataset"&amp;C29&amp;"_"&amp;E29&amp;"'!"&amp;#REF!&amp;"2:"&amp;#REF!&amp;"31"), 3)</f>
        <v>#REF!</v>
      </c>
      <c r="U29" s="14" t="e">
        <f ca="1">MATCH(LARGE(INDIRECT("'dataset"&amp;C29&amp;"_"&amp;E29&amp;"'!"&amp;#REF!&amp;"2:"&amp;#REF!&amp;"31"), 3), INDIRECT("'dataset"&amp;C29&amp;"_"&amp;E29&amp;"'!"&amp;#REF!&amp;"2:"&amp;#REF!&amp;"31"), 0)+1</f>
        <v>#REF!</v>
      </c>
      <c r="V29" s="14" t="e" cm="1">
        <f t="array" aca="1" ref="V29" ca="1">INDIRECT("dataset"&amp;C29&amp;"_"&amp;E29&amp;"!"&amp;"B"&amp;U29)</f>
        <v>#REF!</v>
      </c>
      <c r="W29" s="14" t="e">
        <f t="shared" ca="1" si="6"/>
        <v>#REF!</v>
      </c>
      <c r="X29" s="14" t="e">
        <f t="shared" ca="1" si="7"/>
        <v>#REF!</v>
      </c>
      <c r="Y29" s="23" t="e" cm="1">
        <f t="array" aca="1" ref="Y29" ca="1">INDIRECT("dataset"&amp;C29&amp;"_"&amp;E29&amp;"!"&amp;Z29&amp;"2")</f>
        <v>#REF!</v>
      </c>
      <c r="Z29" s="14" t="s">
        <v>35</v>
      </c>
      <c r="AA29" s="14"/>
      <c r="AB29" s="14"/>
      <c r="AC29" s="22" t="e">
        <f t="shared" ca="1" si="8"/>
        <v>#REF!</v>
      </c>
      <c r="AD29" s="14" t="e">
        <f t="shared" ca="1" si="2"/>
        <v>#REF!</v>
      </c>
      <c r="AE29" s="14" t="s">
        <v>35</v>
      </c>
      <c r="AF29" s="59" t="e" cm="1">
        <f t="array" aca="1" ref="AF29" ca="1">INDIRECT("dataset"&amp;C29&amp;"_"&amp;E29&amp;"!"&amp;AG29&amp;"2")</f>
        <v>#REF!</v>
      </c>
      <c r="AG29" s="14" t="s">
        <v>38</v>
      </c>
      <c r="AH29" s="14" t="e" cm="1">
        <f t="array" aca="1" ref="AH29" ca="1">INDIRECT("dataset"&amp;C29&amp;"_"&amp;E29&amp;"!"&amp;AG29&amp;AL29)</f>
        <v>#REF!</v>
      </c>
      <c r="AI29" s="14" t="e">
        <f t="shared" ca="1" si="3"/>
        <v>#REF!</v>
      </c>
      <c r="AJ29" s="30" t="e">
        <f t="shared" ca="1" si="4"/>
        <v>#REF!</v>
      </c>
      <c r="AK29" s="20" t="e" cm="1">
        <f t="array" aca="1" ref="AK29" ca="1">INDIRECT("dataset"&amp;C29&amp;"_"&amp;E29&amp;"!"&amp;"B"&amp;AL29)</f>
        <v>#REF!</v>
      </c>
      <c r="AL29" s="14">
        <v>16</v>
      </c>
    </row>
    <row r="30" spans="1:63" s="45" customFormat="1" x14ac:dyDescent="0.25">
      <c r="A30" s="45" t="str">
        <f t="shared" si="5"/>
        <v>DS13_movie_zebra1.png</v>
      </c>
      <c r="B30" s="46">
        <v>29</v>
      </c>
      <c r="C30" s="46">
        <v>13</v>
      </c>
      <c r="D30" s="46" t="s">
        <v>42</v>
      </c>
      <c r="E30" s="46" t="s">
        <v>44</v>
      </c>
      <c r="F30" s="46">
        <v>1</v>
      </c>
      <c r="G30" s="29" t="str" cm="1">
        <f t="array" aca="1" ref="G30" ca="1">INDIRECT("DS"&amp;C30&amp;"_T2_"&amp;E30&amp;"!"&amp;H30&amp;"2")</f>
        <v>Naver</v>
      </c>
      <c r="H30" s="46" t="s">
        <v>31</v>
      </c>
      <c r="I30" s="28">
        <f t="shared" ca="1" si="0"/>
        <v>0.96970620628124971</v>
      </c>
      <c r="J30" s="48" t="str">
        <f t="shared" ca="1" si="1"/>
        <v xml:space="preserve">Determine which of the last 5 columns is most positively correalated with the first column named 'Naver' </v>
      </c>
      <c r="K30" s="28" t="str" cm="1">
        <f t="array" aca="1" ref="K30" ca="1">INDIRECT("DS"&amp;C30&amp;"_T2_"&amp;E30&amp;"!"&amp;L30&amp;"2")</f>
        <v>Roger Ebert</v>
      </c>
      <c r="L30" s="46" t="s">
        <v>32</v>
      </c>
      <c r="M30" s="48"/>
      <c r="N30" s="46"/>
      <c r="O30" s="46"/>
      <c r="P30" s="46"/>
      <c r="Q30" s="46" t="e">
        <f ca="1">LARGE(INDIRECT("'dataset"&amp;C30&amp;"_"&amp;E30&amp;"'!"&amp;#REF!&amp;"2:"&amp;#REF!&amp;"31"), 2)</f>
        <v>#REF!</v>
      </c>
      <c r="R30" s="46" t="e">
        <f ca="1">MATCH(LARGE(INDIRECT("'dataset"&amp;C30&amp;"_"&amp;E30&amp;"'!"&amp;#REF!&amp;"2:"&amp;#REF!&amp;"31"), 2), INDIRECT("'dataset"&amp;C30&amp;"_"&amp;E30&amp;"'!"&amp;#REF!&amp;"2:"&amp;#REF!&amp;"31"), 0)+1</f>
        <v>#REF!</v>
      </c>
      <c r="S30" s="46" t="e" cm="1">
        <f t="array" aca="1" ref="S30" ca="1">INDIRECT("dataset"&amp;C30&amp;"_"&amp;E30&amp;"!"&amp;"B"&amp;R30)</f>
        <v>#REF!</v>
      </c>
      <c r="T30" s="46" t="e">
        <f ca="1">LARGE(INDIRECT("'dataset"&amp;C30&amp;"_"&amp;E30&amp;"'!"&amp;#REF!&amp;"2:"&amp;#REF!&amp;"31"), 3)</f>
        <v>#REF!</v>
      </c>
      <c r="U30" s="46" t="e">
        <f ca="1">MATCH(LARGE(INDIRECT("'dataset"&amp;C30&amp;"_"&amp;E30&amp;"'!"&amp;#REF!&amp;"2:"&amp;#REF!&amp;"31"), 3), INDIRECT("'dataset"&amp;C30&amp;"_"&amp;E30&amp;"'!"&amp;#REF!&amp;"2:"&amp;#REF!&amp;"31"), 0)+1</f>
        <v>#REF!</v>
      </c>
      <c r="V30" s="46" t="e" cm="1">
        <f t="array" aca="1" ref="V30" ca="1">INDIRECT("dataset"&amp;C30&amp;"_"&amp;E30&amp;"!"&amp;"B"&amp;U30)</f>
        <v>#REF!</v>
      </c>
      <c r="W30" s="46" t="e">
        <f t="shared" ca="1" si="6"/>
        <v>#REF!</v>
      </c>
      <c r="X30" s="46" t="e">
        <f t="shared" ca="1" si="7"/>
        <v>#REF!</v>
      </c>
      <c r="Y30" s="47" t="e" cm="1">
        <f t="array" aca="1" ref="Y30" ca="1">INDIRECT("dataset"&amp;C30&amp;"_"&amp;E30&amp;"!"&amp;Z30&amp;"2")</f>
        <v>#REF!</v>
      </c>
      <c r="Z30" s="46" t="s">
        <v>39</v>
      </c>
      <c r="AA30" s="46"/>
      <c r="AB30" s="46"/>
      <c r="AC30" s="49" t="e">
        <f t="shared" ca="1" si="8"/>
        <v>#REF!</v>
      </c>
      <c r="AD30" s="46" t="e">
        <f t="shared" ca="1" si="2"/>
        <v>#REF!</v>
      </c>
      <c r="AE30" s="46" t="s">
        <v>39</v>
      </c>
      <c r="AF30" s="50" t="e" cm="1">
        <f t="array" aca="1" ref="AF30" ca="1">INDIRECT("dataset"&amp;C30&amp;"_"&amp;E30&amp;"!"&amp;AG30&amp;"2")</f>
        <v>#REF!</v>
      </c>
      <c r="AG30" s="46" t="s">
        <v>30</v>
      </c>
      <c r="AH30" s="46" t="e" cm="1">
        <f t="array" aca="1" ref="AH30" ca="1">INDIRECT("dataset"&amp;C30&amp;"_"&amp;E30&amp;"!"&amp;AG30&amp;AL30)</f>
        <v>#REF!</v>
      </c>
      <c r="AI30" s="46" t="e">
        <f t="shared" ca="1" si="3"/>
        <v>#REF!</v>
      </c>
      <c r="AJ30" s="30" t="e">
        <f t="shared" ca="1" si="4"/>
        <v>#REF!</v>
      </c>
      <c r="AK30" s="45" t="e" cm="1">
        <f t="array" aca="1" ref="AK30" ca="1">INDIRECT("dataset"&amp;C30&amp;"_"&amp;E30&amp;"!"&amp;"B"&amp;AL30)</f>
        <v>#REF!</v>
      </c>
      <c r="AL30" s="46">
        <v>20</v>
      </c>
    </row>
    <row r="31" spans="1:63" s="45" customFormat="1" x14ac:dyDescent="0.25">
      <c r="A31" s="45" t="str">
        <f t="shared" si="5"/>
        <v>DS14_movie_zebra2.png</v>
      </c>
      <c r="B31" s="46">
        <v>30</v>
      </c>
      <c r="C31" s="46">
        <v>14</v>
      </c>
      <c r="D31" s="46" t="s">
        <v>42</v>
      </c>
      <c r="E31" s="46" t="s">
        <v>44</v>
      </c>
      <c r="F31" s="46">
        <v>2</v>
      </c>
      <c r="G31" s="29" t="str" cm="1">
        <f t="array" aca="1" ref="G31" ca="1">INDIRECT("DS"&amp;C31&amp;"_T2_"&amp;E31&amp;"!"&amp;H31&amp;"2")</f>
        <v>MrQE</v>
      </c>
      <c r="H31" s="46" t="s">
        <v>31</v>
      </c>
      <c r="I31" s="28">
        <f t="shared" ca="1" si="0"/>
        <v>0.93226572564431387</v>
      </c>
      <c r="J31" s="48" t="str">
        <f t="shared" ca="1" si="1"/>
        <v xml:space="preserve">Determine which of the last 5 columns is most positively correalated with the first column named 'MrQE' </v>
      </c>
      <c r="K31" s="28" t="str" cm="1">
        <f t="array" aca="1" ref="K31" ca="1">INDIRECT("DS"&amp;C31&amp;"_T2_"&amp;E31&amp;"!"&amp;L31&amp;"2")</f>
        <v>Netflix</v>
      </c>
      <c r="L31" s="46" t="s">
        <v>33</v>
      </c>
      <c r="M31" s="48"/>
      <c r="N31" s="46"/>
      <c r="O31" s="46"/>
      <c r="P31" s="46"/>
      <c r="Q31" s="46" t="e">
        <f ca="1">LARGE(INDIRECT("'dataset"&amp;C31&amp;"_"&amp;E31&amp;"'!"&amp;#REF!&amp;"2:"&amp;#REF!&amp;"31"), 2)</f>
        <v>#REF!</v>
      </c>
      <c r="R31" s="46" t="e">
        <f ca="1">MATCH(LARGE(INDIRECT("'dataset"&amp;C31&amp;"_"&amp;E31&amp;"'!"&amp;#REF!&amp;"2:"&amp;#REF!&amp;"31"), 2), INDIRECT("'dataset"&amp;C31&amp;"_"&amp;E31&amp;"'!"&amp;#REF!&amp;"2:"&amp;#REF!&amp;"31"), 0)+1</f>
        <v>#REF!</v>
      </c>
      <c r="S31" s="46" t="e" cm="1">
        <f t="array" aca="1" ref="S31" ca="1">INDIRECT("dataset"&amp;C31&amp;"_"&amp;E31&amp;"!"&amp;"B"&amp;R31)</f>
        <v>#REF!</v>
      </c>
      <c r="T31" s="46" t="e">
        <f ca="1">LARGE(INDIRECT("'dataset"&amp;C31&amp;"_"&amp;E31&amp;"'!"&amp;#REF!&amp;"2:"&amp;#REF!&amp;"31"), 3)</f>
        <v>#REF!</v>
      </c>
      <c r="U31" s="46" t="e">
        <f ca="1">MATCH(LARGE(INDIRECT("'dataset"&amp;C31&amp;"_"&amp;E31&amp;"'!"&amp;#REF!&amp;"2:"&amp;#REF!&amp;"31"), 3), INDIRECT("'dataset"&amp;C31&amp;"_"&amp;E31&amp;"'!"&amp;#REF!&amp;"2:"&amp;#REF!&amp;"31"), 0)+1</f>
        <v>#REF!</v>
      </c>
      <c r="V31" s="46" t="e" cm="1">
        <f t="array" aca="1" ref="V31" ca="1">INDIRECT("dataset"&amp;C31&amp;"_"&amp;E31&amp;"!"&amp;"B"&amp;U31)</f>
        <v>#REF!</v>
      </c>
      <c r="W31" s="46" t="e">
        <f t="shared" ca="1" si="6"/>
        <v>#REF!</v>
      </c>
      <c r="X31" s="46" t="e">
        <f t="shared" ca="1" si="7"/>
        <v>#REF!</v>
      </c>
      <c r="Y31" s="47" t="e" cm="1">
        <f t="array" aca="1" ref="Y31" ca="1">INDIRECT("dataset"&amp;C31&amp;"_"&amp;E31&amp;"!"&amp;Z31&amp;"2")</f>
        <v>#REF!</v>
      </c>
      <c r="Z31" s="46" t="s">
        <v>35</v>
      </c>
      <c r="AA31" s="46"/>
      <c r="AB31" s="46"/>
      <c r="AC31" s="49" t="e">
        <f t="shared" ca="1" si="8"/>
        <v>#REF!</v>
      </c>
      <c r="AD31" s="46" t="e">
        <f t="shared" ca="1" si="2"/>
        <v>#REF!</v>
      </c>
      <c r="AE31" s="46" t="s">
        <v>35</v>
      </c>
      <c r="AF31" s="50" t="e" cm="1">
        <f t="array" aca="1" ref="AF31" ca="1">INDIRECT("dataset"&amp;C31&amp;"_"&amp;E31&amp;"!"&amp;AG31&amp;"2")</f>
        <v>#REF!</v>
      </c>
      <c r="AG31" s="46" t="s">
        <v>32</v>
      </c>
      <c r="AH31" s="46" t="e" cm="1">
        <f t="array" aca="1" ref="AH31" ca="1">INDIRECT("dataset"&amp;C31&amp;"_"&amp;E31&amp;"!"&amp;AG31&amp;AL31)</f>
        <v>#REF!</v>
      </c>
      <c r="AI31" s="46" t="e">
        <f t="shared" ca="1" si="3"/>
        <v>#REF!</v>
      </c>
      <c r="AJ31" s="30" t="e">
        <f t="shared" ca="1" si="4"/>
        <v>#REF!</v>
      </c>
      <c r="AK31" s="45" t="e" cm="1">
        <f t="array" aca="1" ref="AK31" ca="1">INDIRECT("dataset"&amp;C31&amp;"_"&amp;E31&amp;"!"&amp;"B"&amp;AL31)</f>
        <v>#REF!</v>
      </c>
      <c r="AL31" s="46">
        <v>18</v>
      </c>
    </row>
    <row r="32" spans="1:63" s="45" customFormat="1" x14ac:dyDescent="0.25">
      <c r="A32" s="45" t="str">
        <f t="shared" si="5"/>
        <v>DS15_movie_zebra3.png</v>
      </c>
      <c r="B32" s="46">
        <v>31</v>
      </c>
      <c r="C32" s="46">
        <v>15</v>
      </c>
      <c r="D32" s="46" t="s">
        <v>42</v>
      </c>
      <c r="E32" s="46" t="s">
        <v>44</v>
      </c>
      <c r="F32" s="46">
        <v>3</v>
      </c>
      <c r="G32" s="29" t="str" cm="1">
        <f t="array" aca="1" ref="G32" ca="1">INDIRECT("DS"&amp;C32&amp;"_T2_"&amp;E32&amp;"!"&amp;H32&amp;"2")</f>
        <v>Rotten
Tomatoes</v>
      </c>
      <c r="H32" s="46" t="s">
        <v>31</v>
      </c>
      <c r="I32" s="28">
        <f t="shared" ca="1" si="0"/>
        <v>0.9167989111790531</v>
      </c>
      <c r="J32" s="48" t="str">
        <f t="shared" ca="1" si="1"/>
        <v xml:space="preserve">Determine which of the last 5 columns is most positively correalated with the first column named 'Rotten
Tomatoes' </v>
      </c>
      <c r="K32" s="28" t="str" cm="1">
        <f t="array" aca="1" ref="K32" ca="1">INDIRECT("DS"&amp;C32&amp;"_T2_"&amp;E32&amp;"!"&amp;L32&amp;"2")</f>
        <v>Netflix</v>
      </c>
      <c r="L32" s="46" t="s">
        <v>38</v>
      </c>
      <c r="M32" s="48"/>
      <c r="N32" s="46"/>
      <c r="O32" s="46"/>
      <c r="P32" s="46"/>
      <c r="Q32" s="46" t="e">
        <f ca="1">LARGE(INDIRECT("'dataset"&amp;C32&amp;"_"&amp;E32&amp;"'!"&amp;#REF!&amp;"2:"&amp;#REF!&amp;"31"), 2)</f>
        <v>#REF!</v>
      </c>
      <c r="R32" s="46" t="e">
        <f ca="1">MATCH(LARGE(INDIRECT("'dataset"&amp;C32&amp;"_"&amp;E32&amp;"'!"&amp;#REF!&amp;"2:"&amp;#REF!&amp;"31"), 2), INDIRECT("'dataset"&amp;C32&amp;"_"&amp;E32&amp;"'!"&amp;#REF!&amp;"2:"&amp;#REF!&amp;"31"), 0)+1</f>
        <v>#REF!</v>
      </c>
      <c r="S32" s="46" t="e" cm="1">
        <f t="array" aca="1" ref="S32" ca="1">INDIRECT("dataset"&amp;C32&amp;"_"&amp;E32&amp;"!"&amp;"B"&amp;R32)</f>
        <v>#REF!</v>
      </c>
      <c r="T32" s="46" t="e">
        <f ca="1">LARGE(INDIRECT("'dataset"&amp;C32&amp;"_"&amp;E32&amp;"'!"&amp;#REF!&amp;"2:"&amp;#REF!&amp;"31"), 3)</f>
        <v>#REF!</v>
      </c>
      <c r="U32" s="46" t="e">
        <f ca="1">MATCH(LARGE(INDIRECT("'dataset"&amp;C32&amp;"_"&amp;E32&amp;"'!"&amp;#REF!&amp;"2:"&amp;#REF!&amp;"31"), 3), INDIRECT("'dataset"&amp;C32&amp;"_"&amp;E32&amp;"'!"&amp;#REF!&amp;"2:"&amp;#REF!&amp;"31"), 0)+1</f>
        <v>#REF!</v>
      </c>
      <c r="V32" s="46" t="e" cm="1">
        <f t="array" aca="1" ref="V32" ca="1">INDIRECT("dataset"&amp;C32&amp;"_"&amp;E32&amp;"!"&amp;"B"&amp;U32)</f>
        <v>#REF!</v>
      </c>
      <c r="W32" s="46" t="e">
        <f t="shared" ca="1" si="6"/>
        <v>#REF!</v>
      </c>
      <c r="X32" s="46" t="e">
        <f t="shared" ca="1" si="7"/>
        <v>#REF!</v>
      </c>
      <c r="Y32" s="47" t="e" cm="1">
        <f t="array" aca="1" ref="Y32" ca="1">INDIRECT("dataset"&amp;C32&amp;"_"&amp;E32&amp;"!"&amp;Z32&amp;"2")</f>
        <v>#REF!</v>
      </c>
      <c r="Z32" s="46" t="s">
        <v>36</v>
      </c>
      <c r="AA32" s="46"/>
      <c r="AB32" s="46"/>
      <c r="AC32" s="49" t="e">
        <f t="shared" ca="1" si="8"/>
        <v>#REF!</v>
      </c>
      <c r="AD32" s="46" t="e">
        <f t="shared" ca="1" si="2"/>
        <v>#REF!</v>
      </c>
      <c r="AE32" s="46" t="s">
        <v>36</v>
      </c>
      <c r="AF32" s="50" t="e" cm="1">
        <f t="array" aca="1" ref="AF32" ca="1">INDIRECT("dataset"&amp;C32&amp;"_"&amp;E32&amp;"!"&amp;AG32&amp;"2")</f>
        <v>#REF!</v>
      </c>
      <c r="AG32" s="46" t="s">
        <v>33</v>
      </c>
      <c r="AH32" s="46" t="e" cm="1">
        <f t="array" aca="1" ref="AH32" ca="1">INDIRECT("dataset"&amp;C32&amp;"_"&amp;E32&amp;"!"&amp;AG32&amp;AL32)</f>
        <v>#REF!</v>
      </c>
      <c r="AI32" s="46" t="e">
        <f t="shared" ca="1" si="3"/>
        <v>#REF!</v>
      </c>
      <c r="AJ32" s="30" t="e">
        <f t="shared" ca="1" si="4"/>
        <v>#REF!</v>
      </c>
      <c r="AK32" s="45" t="e" cm="1">
        <f t="array" aca="1" ref="AK32" ca="1">INDIRECT("dataset"&amp;C32&amp;"_"&amp;E32&amp;"!"&amp;"B"&amp;AL32)</f>
        <v>#REF!</v>
      </c>
      <c r="AL32" s="46">
        <v>19</v>
      </c>
    </row>
    <row r="33" spans="1:63" s="51" customFormat="1" ht="15.75" thickBot="1" x14ac:dyDescent="0.3">
      <c r="A33" s="51" t="str">
        <f t="shared" si="5"/>
        <v>DS16_movie_zebra4.png</v>
      </c>
      <c r="B33" s="53">
        <v>32</v>
      </c>
      <c r="C33" s="53">
        <v>16</v>
      </c>
      <c r="D33" s="53" t="s">
        <v>42</v>
      </c>
      <c r="E33" s="53" t="s">
        <v>44</v>
      </c>
      <c r="F33" s="53">
        <v>4</v>
      </c>
      <c r="G33" s="29" t="str" cm="1">
        <f t="array" aca="1" ref="G33" ca="1">INDIRECT("DS"&amp;C33&amp;"_T2_"&amp;E33&amp;"!"&amp;H33&amp;"2")</f>
        <v>IMDB</v>
      </c>
      <c r="H33" s="53" t="s">
        <v>31</v>
      </c>
      <c r="I33" s="28">
        <f t="shared" ca="1" si="0"/>
        <v>0.97283276796689055</v>
      </c>
      <c r="J33" s="55" t="str">
        <f t="shared" ca="1" si="1"/>
        <v xml:space="preserve">Determine which of the last 5 columns is most positively correalated with the first column named 'IMDB' </v>
      </c>
      <c r="K33" s="28" t="str" cm="1">
        <f t="array" aca="1" ref="K33" ca="1">INDIRECT("DS"&amp;C33&amp;"_T2_"&amp;E33&amp;"!"&amp;L33&amp;"2")</f>
        <v>Fandango</v>
      </c>
      <c r="L33" s="53" t="s">
        <v>30</v>
      </c>
      <c r="M33" s="48"/>
      <c r="N33" s="46"/>
      <c r="O33" s="46"/>
      <c r="P33" s="46"/>
      <c r="Q33" s="53" t="e">
        <f ca="1">LARGE(INDIRECT("'dataset"&amp;C33&amp;"_"&amp;E33&amp;"'!"&amp;#REF!&amp;"2:"&amp;#REF!&amp;"31"), 2)</f>
        <v>#REF!</v>
      </c>
      <c r="R33" s="53" t="e">
        <f ca="1">MATCH(LARGE(INDIRECT("'dataset"&amp;C33&amp;"_"&amp;E33&amp;"'!"&amp;#REF!&amp;"2:"&amp;#REF!&amp;"31"), 2), INDIRECT("'dataset"&amp;C33&amp;"_"&amp;E33&amp;"'!"&amp;#REF!&amp;"2:"&amp;#REF!&amp;"31"), 0)+1</f>
        <v>#REF!</v>
      </c>
      <c r="S33" s="53" t="e" cm="1">
        <f t="array" aca="1" ref="S33" ca="1">INDIRECT("dataset"&amp;C33&amp;"_"&amp;E33&amp;"!"&amp;"B"&amp;R33)</f>
        <v>#REF!</v>
      </c>
      <c r="T33" s="53" t="e">
        <f ca="1">LARGE(INDIRECT("'dataset"&amp;C33&amp;"_"&amp;E33&amp;"'!"&amp;#REF!&amp;"2:"&amp;#REF!&amp;"31"), 3)</f>
        <v>#REF!</v>
      </c>
      <c r="U33" s="53" t="e">
        <f ca="1">MATCH(LARGE(INDIRECT("'dataset"&amp;C33&amp;"_"&amp;E33&amp;"'!"&amp;#REF!&amp;"2:"&amp;#REF!&amp;"31"), 3), INDIRECT("'dataset"&amp;C33&amp;"_"&amp;E33&amp;"'!"&amp;#REF!&amp;"2:"&amp;#REF!&amp;"31"), 0)+1</f>
        <v>#REF!</v>
      </c>
      <c r="V33" s="53" t="e" cm="1">
        <f t="array" aca="1" ref="V33" ca="1">INDIRECT("dataset"&amp;C33&amp;"_"&amp;E33&amp;"!"&amp;"B"&amp;U33)</f>
        <v>#REF!</v>
      </c>
      <c r="W33" s="53" t="e">
        <f t="shared" ca="1" si="6"/>
        <v>#REF!</v>
      </c>
      <c r="X33" s="53" t="e">
        <f t="shared" ca="1" si="7"/>
        <v>#REF!</v>
      </c>
      <c r="Y33" s="54" t="e" cm="1">
        <f t="array" aca="1" ref="Y33" ca="1">INDIRECT("dataset"&amp;C33&amp;"_"&amp;E33&amp;"!"&amp;Z33&amp;"2")</f>
        <v>#REF!</v>
      </c>
      <c r="Z33" s="53" t="s">
        <v>39</v>
      </c>
      <c r="AA33" s="53"/>
      <c r="AB33" s="53"/>
      <c r="AC33" s="56" t="e">
        <f t="shared" ca="1" si="8"/>
        <v>#REF!</v>
      </c>
      <c r="AD33" s="53" t="e">
        <f t="shared" ca="1" si="2"/>
        <v>#REF!</v>
      </c>
      <c r="AE33" s="53" t="s">
        <v>39</v>
      </c>
      <c r="AF33" s="57" t="e" cm="1">
        <f t="array" aca="1" ref="AF33" ca="1">INDIRECT("dataset"&amp;C33&amp;"_"&amp;E33&amp;"!"&amp;AG33&amp;"2")</f>
        <v>#REF!</v>
      </c>
      <c r="AG33" s="53" t="s">
        <v>38</v>
      </c>
      <c r="AH33" s="53" t="e" cm="1">
        <f t="array" aca="1" ref="AH33" ca="1">INDIRECT("dataset"&amp;C33&amp;"_"&amp;E33&amp;"!"&amp;AG33&amp;AL33)</f>
        <v>#REF!</v>
      </c>
      <c r="AI33" s="53" t="e">
        <f t="shared" ca="1" si="3"/>
        <v>#REF!</v>
      </c>
      <c r="AJ33" s="30" t="e">
        <f t="shared" ca="1" si="4"/>
        <v>#REF!</v>
      </c>
      <c r="AK33" s="51" t="e" cm="1">
        <f t="array" aca="1" ref="AK33" ca="1">INDIRECT("dataset"&amp;C33&amp;"_"&amp;E33&amp;"!"&amp;"B"&amp;AL33)</f>
        <v>#REF!</v>
      </c>
      <c r="AL33" s="53">
        <v>17</v>
      </c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x14ac:dyDescent="0.25">
      <c r="A34" s="20" t="str">
        <f t="shared" si="5"/>
        <v>DS1_anime_plain1.png</v>
      </c>
      <c r="B34" s="14">
        <v>33</v>
      </c>
      <c r="C34" s="14">
        <v>1</v>
      </c>
      <c r="D34" s="14" t="s">
        <v>28</v>
      </c>
      <c r="E34" s="14" t="s">
        <v>45</v>
      </c>
      <c r="F34" s="14">
        <v>1</v>
      </c>
      <c r="G34" s="29" t="str" cm="1">
        <f t="array" aca="1" ref="G34" ca="1">INDIRECT("DS"&amp;C34&amp;"_T2_"&amp;E34&amp;"!"&amp;H34&amp;"2")</f>
        <v>Episodes</v>
      </c>
      <c r="H34" s="14" t="s">
        <v>31</v>
      </c>
      <c r="I34" s="28">
        <f t="shared" ref="I34:I65" ca="1" si="9">CORREL(INDIRECT("DS" &amp; C34 &amp; "_T2_" &amp; E34 &amp; "!" &amp; H34 &amp; "$3:$" &amp; H34 &amp; "$31"), INDIRECT("DS" &amp; C34 &amp; "_T2_" &amp; E34 &amp; "!" &amp; L34 &amp; "$3:$" &amp; L34 &amp; "$31"))</f>
        <v>0.90921028291332018</v>
      </c>
      <c r="J34" s="21" t="str">
        <f t="shared" ref="J34:J65" ca="1" si="10">"Determine which of the last 5 columns is most positively correalated with the first column named '" &amp; G34 &amp; "' "</f>
        <v xml:space="preserve">Determine which of the last 5 columns is most positively correalated with the first column named 'Episodes' </v>
      </c>
      <c r="K34" s="28" t="str" cm="1">
        <f t="array" aca="1" ref="K34" ca="1">INDIRECT("DS"&amp;C34&amp;"_T2_"&amp;E34&amp;"!"&amp;L34&amp;"2")</f>
        <v>Completed</v>
      </c>
      <c r="L34" s="14" t="s">
        <v>32</v>
      </c>
      <c r="M34" s="48"/>
      <c r="O34" s="46"/>
      <c r="P34" s="46"/>
      <c r="Q34" s="14" t="e">
        <f ca="1">LARGE(INDIRECT("'dataset"&amp;C34&amp;"_"&amp;E34&amp;"'!"&amp;#REF!&amp;"2:"&amp;#REF!&amp;"31"), 2)</f>
        <v>#REF!</v>
      </c>
      <c r="R34" s="14" t="e">
        <f ca="1">MATCH(LARGE(INDIRECT("'dataset"&amp;C34&amp;"_"&amp;E34&amp;"'!"&amp;#REF!&amp;"2:"&amp;#REF!&amp;"31"), 2), INDIRECT("'dataset"&amp;C34&amp;"_"&amp;E34&amp;"'!"&amp;#REF!&amp;"2:"&amp;#REF!&amp;"31"), 0)+1</f>
        <v>#REF!</v>
      </c>
      <c r="S34" s="14" t="e" cm="1">
        <f t="array" aca="1" ref="S34" ca="1">INDIRECT("dataset"&amp;C34&amp;"_"&amp;E34&amp;"!"&amp;"B"&amp;R34)</f>
        <v>#REF!</v>
      </c>
      <c r="T34" s="14" t="e">
        <f ca="1">LARGE(INDIRECT("'dataset"&amp;C34&amp;"_"&amp;E34&amp;"'!"&amp;#REF!&amp;"2:"&amp;#REF!&amp;"31"), 3)</f>
        <v>#REF!</v>
      </c>
      <c r="U34" s="14" t="e">
        <f ca="1">MATCH(LARGE(INDIRECT("'dataset"&amp;C34&amp;"_"&amp;E34&amp;"'!"&amp;#REF!&amp;"2:"&amp;#REF!&amp;"31"), 3), INDIRECT("'dataset"&amp;C34&amp;"_"&amp;E34&amp;"'!"&amp;#REF!&amp;"2:"&amp;#REF!&amp;"31"), 0)+1</f>
        <v>#REF!</v>
      </c>
      <c r="V34" s="14" t="e" cm="1">
        <f t="array" aca="1" ref="V34" ca="1">INDIRECT("dataset"&amp;C34&amp;"_"&amp;E34&amp;"!"&amp;"B"&amp;U34)</f>
        <v>#REF!</v>
      </c>
      <c r="W34" s="14" t="e">
        <f t="shared" ca="1" si="6"/>
        <v>#REF!</v>
      </c>
      <c r="X34" s="14" t="e">
        <f t="shared" ca="1" si="7"/>
        <v>#REF!</v>
      </c>
      <c r="Y34" s="23" t="e" cm="1">
        <f t="array" aca="1" ref="Y34" ca="1">INDIRECT("dataset"&amp;C34&amp;"_"&amp;E34&amp;"!"&amp;Z34&amp;"2")</f>
        <v>#REF!</v>
      </c>
      <c r="Z34" s="14" t="s">
        <v>34</v>
      </c>
      <c r="AA34" s="14"/>
      <c r="AB34" s="14"/>
      <c r="AC34" s="22" t="e">
        <f t="shared" ca="1" si="8"/>
        <v>#REF!</v>
      </c>
      <c r="AD34" s="14" t="e">
        <f t="shared" ref="AD34:AD65" ca="1" si="11">AVERAGE(INDIRECT("'dataset"&amp;C34&amp;"_"&amp;E34&amp;"'!"&amp;Z34&amp;":"&amp;Z34))</f>
        <v>#REF!</v>
      </c>
      <c r="AE34" s="14" t="s">
        <v>34</v>
      </c>
      <c r="AF34" s="59" t="e" cm="1">
        <f t="array" aca="1" ref="AF34" ca="1">INDIRECT("dataset"&amp;C34&amp;"_"&amp;E34&amp;"!"&amp;AG34&amp;"2")</f>
        <v>#REF!</v>
      </c>
      <c r="AG34" s="14" t="s">
        <v>35</v>
      </c>
      <c r="AH34" s="14" t="e" cm="1">
        <f t="array" aca="1" ref="AH34" ca="1">INDIRECT("dataset"&amp;C34&amp;"_"&amp;E34&amp;"!"&amp;AG34&amp;AL34)</f>
        <v>#REF!</v>
      </c>
      <c r="AI34" s="14" t="e">
        <f t="shared" ref="AI34:AI65" ca="1" si="12">COUNTIF(INDIRECT("'dataset"&amp;C34&amp;"_"&amp;E34&amp;"'!"&amp;AG34&amp;":"&amp;AG34), AH34)</f>
        <v>#REF!</v>
      </c>
      <c r="AJ34" s="30" t="e">
        <f t="shared" ref="AJ34:AJ65" ca="1" si="13">"In the '"&amp;AF34&amp; "' column, find the "&amp;D34&amp;" with a value equal to '" &amp; AH34&amp; "' "</f>
        <v>#REF!</v>
      </c>
      <c r="AK34" s="20" t="e" cm="1">
        <f t="array" aca="1" ref="AK34" ca="1">INDIRECT("dataset"&amp;C34&amp;"_"&amp;E34&amp;"!"&amp;"B"&amp;AL34)</f>
        <v>#REF!</v>
      </c>
      <c r="AL34" s="14">
        <v>16</v>
      </c>
    </row>
    <row r="35" spans="1:63" x14ac:dyDescent="0.25">
      <c r="A35" s="20" t="str">
        <f t="shared" si="5"/>
        <v>DS2_anime_plain2.png</v>
      </c>
      <c r="B35" s="14">
        <v>34</v>
      </c>
      <c r="C35" s="14">
        <v>2</v>
      </c>
      <c r="D35" s="14" t="s">
        <v>28</v>
      </c>
      <c r="E35" s="14" t="s">
        <v>45</v>
      </c>
      <c r="F35" s="14">
        <v>2</v>
      </c>
      <c r="G35" s="29" t="str" cm="1">
        <f t="array" aca="1" ref="G35" ca="1">INDIRECT("DS"&amp;C35&amp;"_T2_"&amp;E35&amp;"!"&amp;H35&amp;"2")</f>
        <v>Plan
 to Watch</v>
      </c>
      <c r="H35" s="14" t="s">
        <v>31</v>
      </c>
      <c r="I35" s="28">
        <f t="shared" ca="1" si="9"/>
        <v>0.94286333401893008</v>
      </c>
      <c r="J35" s="21" t="str">
        <f t="shared" ca="1" si="10"/>
        <v xml:space="preserve">Determine which of the last 5 columns is most positively correalated with the first column named 'Plan
 to Watch' </v>
      </c>
      <c r="K35" s="28" t="str" cm="1">
        <f t="array" aca="1" ref="K35" ca="1">INDIRECT("DS"&amp;C35&amp;"_T2_"&amp;E35&amp;"!"&amp;L35&amp;"2")</f>
        <v>Favorites</v>
      </c>
      <c r="L35" s="14" t="s">
        <v>33</v>
      </c>
      <c r="M35" s="48"/>
      <c r="O35" s="46"/>
      <c r="P35" s="46"/>
      <c r="Q35" s="14" t="e">
        <f ca="1">LARGE(INDIRECT("'dataset"&amp;C35&amp;"_"&amp;E35&amp;"'!"&amp;#REF!&amp;"2:"&amp;#REF!&amp;"31"), 2)</f>
        <v>#REF!</v>
      </c>
      <c r="R35" s="14" t="e">
        <f ca="1">MATCH(LARGE(INDIRECT("'dataset"&amp;C35&amp;"_"&amp;E35&amp;"'!"&amp;#REF!&amp;"2:"&amp;#REF!&amp;"31"), 2), INDIRECT("'dataset"&amp;C35&amp;"_"&amp;E35&amp;"'!"&amp;#REF!&amp;"2:"&amp;#REF!&amp;"31"), 0)+1</f>
        <v>#REF!</v>
      </c>
      <c r="S35" s="14" t="e" cm="1">
        <f t="array" aca="1" ref="S35" ca="1">INDIRECT("dataset"&amp;C35&amp;"_"&amp;E35&amp;"!"&amp;"B"&amp;R35)</f>
        <v>#REF!</v>
      </c>
      <c r="T35" s="14" t="e">
        <f ca="1">LARGE(INDIRECT("'dataset"&amp;C35&amp;"_"&amp;E35&amp;"'!"&amp;#REF!&amp;"2:"&amp;#REF!&amp;"31"), 3)</f>
        <v>#REF!</v>
      </c>
      <c r="U35" s="14" t="e">
        <f ca="1">MATCH(LARGE(INDIRECT("'dataset"&amp;C35&amp;"_"&amp;E35&amp;"'!"&amp;#REF!&amp;"2:"&amp;#REF!&amp;"31"), 3), INDIRECT("'dataset"&amp;C35&amp;"_"&amp;E35&amp;"'!"&amp;#REF!&amp;"2:"&amp;#REF!&amp;"31"), 0)+1</f>
        <v>#REF!</v>
      </c>
      <c r="V35" s="14" t="e" cm="1">
        <f t="array" aca="1" ref="V35" ca="1">INDIRECT("dataset"&amp;C35&amp;"_"&amp;E35&amp;"!"&amp;"B"&amp;U35)</f>
        <v>#REF!</v>
      </c>
      <c r="W35" s="14" t="e">
        <f t="shared" ca="1" si="6"/>
        <v>#REF!</v>
      </c>
      <c r="X35" s="14" t="e">
        <f t="shared" ca="1" si="7"/>
        <v>#REF!</v>
      </c>
      <c r="Y35" s="23" t="e" cm="1">
        <f t="array" aca="1" ref="Y35" ca="1">INDIRECT("dataset"&amp;C35&amp;"_"&amp;E35&amp;"!"&amp;Z35&amp;"2")</f>
        <v>#REF!</v>
      </c>
      <c r="Z35" s="14" t="s">
        <v>36</v>
      </c>
      <c r="AA35" s="14"/>
      <c r="AB35" s="14"/>
      <c r="AC35" s="22" t="e">
        <f t="shared" ca="1" si="8"/>
        <v>#REF!</v>
      </c>
      <c r="AD35" s="14" t="e">
        <f t="shared" ca="1" si="11"/>
        <v>#REF!</v>
      </c>
      <c r="AE35" s="14" t="s">
        <v>36</v>
      </c>
      <c r="AF35" s="59" t="e" cm="1">
        <f t="array" aca="1" ref="AF35" ca="1">INDIRECT("dataset"&amp;C35&amp;"_"&amp;E35&amp;"!"&amp;AG35&amp;"2")</f>
        <v>#REF!</v>
      </c>
      <c r="AG35" s="14" t="s">
        <v>37</v>
      </c>
      <c r="AH35" s="14" t="e" cm="1">
        <f t="array" aca="1" ref="AH35" ca="1">INDIRECT("dataset"&amp;C35&amp;"_"&amp;E35&amp;"!"&amp;AG35&amp;AL35)</f>
        <v>#REF!</v>
      </c>
      <c r="AI35" s="14" t="e">
        <f t="shared" ca="1" si="12"/>
        <v>#REF!</v>
      </c>
      <c r="AJ35" s="30" t="e">
        <f t="shared" ca="1" si="13"/>
        <v>#REF!</v>
      </c>
      <c r="AK35" s="20" t="e" cm="1">
        <f t="array" aca="1" ref="AK35" ca="1">INDIRECT("dataset"&amp;C35&amp;"_"&amp;E35&amp;"!"&amp;"B"&amp;AL35)</f>
        <v>#REF!</v>
      </c>
      <c r="AL35" s="14">
        <v>20</v>
      </c>
    </row>
    <row r="36" spans="1:63" x14ac:dyDescent="0.25">
      <c r="A36" s="20" t="str">
        <f t="shared" si="5"/>
        <v>DS3_anime_plain3.png</v>
      </c>
      <c r="B36" s="14">
        <v>35</v>
      </c>
      <c r="C36" s="14">
        <v>3</v>
      </c>
      <c r="D36" s="14" t="s">
        <v>28</v>
      </c>
      <c r="E36" s="14" t="s">
        <v>45</v>
      </c>
      <c r="F36" s="14">
        <v>3</v>
      </c>
      <c r="G36" s="29" t="str" cm="1">
        <f t="array" aca="1" ref="G36" ca="1">INDIRECT("DS"&amp;C36&amp;"_T2_"&amp;E36&amp;"!"&amp;H36&amp;"2")</f>
        <v>Completed</v>
      </c>
      <c r="H36" s="14" t="s">
        <v>31</v>
      </c>
      <c r="I36" s="28">
        <f t="shared" ca="1" si="9"/>
        <v>0.97306273345016958</v>
      </c>
      <c r="J36" s="21" t="str">
        <f t="shared" ca="1" si="10"/>
        <v xml:space="preserve">Determine which of the last 5 columns is most positively correalated with the first column named 'Completed' </v>
      </c>
      <c r="K36" s="28" t="str" cm="1">
        <f t="array" aca="1" ref="K36" ca="1">INDIRECT("DS"&amp;C36&amp;"_T2_"&amp;E36&amp;"!"&amp;L36&amp;"2")</f>
        <v>Episodes</v>
      </c>
      <c r="L36" s="14" t="s">
        <v>38</v>
      </c>
      <c r="M36" s="48"/>
      <c r="O36" s="46"/>
      <c r="P36" s="46"/>
      <c r="Q36" s="14" t="e">
        <f ca="1">LARGE(INDIRECT("'dataset"&amp;C36&amp;"_"&amp;E36&amp;"'!"&amp;#REF!&amp;"2:"&amp;#REF!&amp;"31"), 2)</f>
        <v>#REF!</v>
      </c>
      <c r="R36" s="14" t="e">
        <f ca="1">MATCH(LARGE(INDIRECT("'dataset"&amp;C36&amp;"_"&amp;E36&amp;"'!"&amp;#REF!&amp;"2:"&amp;#REF!&amp;"31"), 2), INDIRECT("'dataset"&amp;C36&amp;"_"&amp;E36&amp;"'!"&amp;#REF!&amp;"2:"&amp;#REF!&amp;"31"), 0)+1</f>
        <v>#REF!</v>
      </c>
      <c r="S36" s="14" t="e" cm="1">
        <f t="array" aca="1" ref="S36" ca="1">INDIRECT("dataset"&amp;C36&amp;"_"&amp;E36&amp;"!"&amp;"B"&amp;R36)</f>
        <v>#REF!</v>
      </c>
      <c r="T36" s="14" t="e">
        <f ca="1">LARGE(INDIRECT("'dataset"&amp;C36&amp;"_"&amp;E36&amp;"'!"&amp;#REF!&amp;"2:"&amp;#REF!&amp;"31"), 3)</f>
        <v>#REF!</v>
      </c>
      <c r="U36" s="14" t="e">
        <f ca="1">MATCH(LARGE(INDIRECT("'dataset"&amp;C36&amp;"_"&amp;E36&amp;"'!"&amp;#REF!&amp;"2:"&amp;#REF!&amp;"31"), 3), INDIRECT("'dataset"&amp;C36&amp;"_"&amp;E36&amp;"'!"&amp;#REF!&amp;"2:"&amp;#REF!&amp;"31"), 0)+1</f>
        <v>#REF!</v>
      </c>
      <c r="V36" s="14" t="e" cm="1">
        <f t="array" aca="1" ref="V36" ca="1">INDIRECT("dataset"&amp;C36&amp;"_"&amp;E36&amp;"!"&amp;"B"&amp;U36)</f>
        <v>#REF!</v>
      </c>
      <c r="W36" s="14" t="e">
        <f t="shared" ca="1" si="6"/>
        <v>#REF!</v>
      </c>
      <c r="X36" s="14" t="e">
        <f t="shared" ca="1" si="7"/>
        <v>#REF!</v>
      </c>
      <c r="Y36" s="23" t="e" cm="1">
        <f t="array" aca="1" ref="Y36" ca="1">INDIRECT("dataset"&amp;C36&amp;"_"&amp;E36&amp;"!"&amp;Z36&amp;"2")</f>
        <v>#REF!</v>
      </c>
      <c r="Z36" s="14" t="s">
        <v>39</v>
      </c>
      <c r="AA36" s="14"/>
      <c r="AB36" s="14"/>
      <c r="AC36" s="22" t="e">
        <f t="shared" ca="1" si="8"/>
        <v>#REF!</v>
      </c>
      <c r="AD36" s="14" t="e">
        <f t="shared" ca="1" si="11"/>
        <v>#REF!</v>
      </c>
      <c r="AE36" s="14" t="s">
        <v>39</v>
      </c>
      <c r="AF36" s="59" t="e" cm="1">
        <f t="array" aca="1" ref="AF36" ca="1">INDIRECT("dataset"&amp;C36&amp;"_"&amp;E36&amp;"!"&amp;AG36&amp;"2")</f>
        <v>#REF!</v>
      </c>
      <c r="AG36" s="14" t="s">
        <v>32</v>
      </c>
      <c r="AH36" s="14" t="e" cm="1">
        <f t="array" aca="1" ref="AH36" ca="1">INDIRECT("dataset"&amp;C36&amp;"_"&amp;E36&amp;"!"&amp;AG36&amp;AL36)</f>
        <v>#REF!</v>
      </c>
      <c r="AI36" s="14" t="e">
        <f t="shared" ca="1" si="12"/>
        <v>#REF!</v>
      </c>
      <c r="AJ36" s="30" t="e">
        <f t="shared" ca="1" si="13"/>
        <v>#REF!</v>
      </c>
      <c r="AK36" s="20" t="e" cm="1">
        <f t="array" aca="1" ref="AK36" ca="1">INDIRECT("dataset"&amp;C36&amp;"_"&amp;E36&amp;"!"&amp;"B"&amp;AL36)</f>
        <v>#REF!</v>
      </c>
      <c r="AL36" s="14">
        <v>16</v>
      </c>
    </row>
    <row r="37" spans="1:63" x14ac:dyDescent="0.25">
      <c r="A37" s="20" t="str">
        <f t="shared" si="5"/>
        <v>DS4_anime_plain4.png</v>
      </c>
      <c r="B37" s="14">
        <v>36</v>
      </c>
      <c r="C37" s="14">
        <v>4</v>
      </c>
      <c r="D37" s="14" t="s">
        <v>28</v>
      </c>
      <c r="E37" s="14" t="s">
        <v>45</v>
      </c>
      <c r="F37" s="14">
        <v>4</v>
      </c>
      <c r="G37" s="29" t="str" cm="1">
        <f t="array" aca="1" ref="G37" ca="1">INDIRECT("DS"&amp;C37&amp;"_T2_"&amp;E37&amp;"!"&amp;H37&amp;"2")</f>
        <v>Score</v>
      </c>
      <c r="H37" s="14" t="s">
        <v>31</v>
      </c>
      <c r="I37" s="28">
        <f t="shared" ca="1" si="9"/>
        <v>0.95448951402148552</v>
      </c>
      <c r="J37" s="21" t="str">
        <f t="shared" ca="1" si="10"/>
        <v xml:space="preserve">Determine which of the last 5 columns is most positively correalated with the first column named 'Score' </v>
      </c>
      <c r="K37" s="28" t="str" cm="1">
        <f t="array" aca="1" ref="K37" ca="1">INDIRECT("DS"&amp;C37&amp;"_T2_"&amp;E37&amp;"!"&amp;L37&amp;"2")</f>
        <v>Dropped</v>
      </c>
      <c r="L37" s="14" t="s">
        <v>30</v>
      </c>
      <c r="M37" s="48"/>
      <c r="O37" s="46"/>
      <c r="P37" s="46"/>
      <c r="Q37" s="14" t="e">
        <f ca="1">LARGE(INDIRECT("'dataset"&amp;C37&amp;"_"&amp;E37&amp;"'!"&amp;#REF!&amp;"2:"&amp;#REF!&amp;"31"), 2)</f>
        <v>#REF!</v>
      </c>
      <c r="R37" s="14" t="e">
        <f ca="1">MATCH(LARGE(INDIRECT("'dataset"&amp;C37&amp;"_"&amp;E37&amp;"'!"&amp;#REF!&amp;"2:"&amp;#REF!&amp;"31"), 2), INDIRECT("'dataset"&amp;C37&amp;"_"&amp;E37&amp;"'!"&amp;#REF!&amp;"2:"&amp;#REF!&amp;"31"), 0)+1</f>
        <v>#REF!</v>
      </c>
      <c r="S37" s="14" t="e" cm="1">
        <f t="array" aca="1" ref="S37" ca="1">INDIRECT("dataset"&amp;C37&amp;"_"&amp;E37&amp;"!"&amp;"B"&amp;R37)</f>
        <v>#REF!</v>
      </c>
      <c r="T37" s="14" t="e">
        <f ca="1">LARGE(INDIRECT("'dataset"&amp;C37&amp;"_"&amp;E37&amp;"'!"&amp;#REF!&amp;"2:"&amp;#REF!&amp;"31"), 3)</f>
        <v>#REF!</v>
      </c>
      <c r="U37" s="14" t="e">
        <f ca="1">MATCH(LARGE(INDIRECT("'dataset"&amp;C37&amp;"_"&amp;E37&amp;"'!"&amp;#REF!&amp;"2:"&amp;#REF!&amp;"31"), 3), INDIRECT("'dataset"&amp;C37&amp;"_"&amp;E37&amp;"'!"&amp;#REF!&amp;"2:"&amp;#REF!&amp;"31"), 0)+1</f>
        <v>#REF!</v>
      </c>
      <c r="V37" s="14" t="e" cm="1">
        <f t="array" aca="1" ref="V37" ca="1">INDIRECT("dataset"&amp;C37&amp;"_"&amp;E37&amp;"!"&amp;"B"&amp;U37)</f>
        <v>#REF!</v>
      </c>
      <c r="W37" s="14" t="e">
        <f t="shared" ca="1" si="6"/>
        <v>#REF!</v>
      </c>
      <c r="X37" s="14" t="e">
        <f t="shared" ca="1" si="7"/>
        <v>#REF!</v>
      </c>
      <c r="Y37" s="23" t="e" cm="1">
        <f t="array" aca="1" ref="Y37" ca="1">INDIRECT("dataset"&amp;C37&amp;"_"&amp;E37&amp;"!"&amp;Z37&amp;"2")</f>
        <v>#REF!</v>
      </c>
      <c r="Z37" s="14" t="s">
        <v>35</v>
      </c>
      <c r="AA37" s="14"/>
      <c r="AB37" s="14"/>
      <c r="AC37" s="22" t="e">
        <f t="shared" ca="1" si="8"/>
        <v>#REF!</v>
      </c>
      <c r="AD37" s="14" t="e">
        <f t="shared" ca="1" si="11"/>
        <v>#REF!</v>
      </c>
      <c r="AE37" s="14" t="s">
        <v>35</v>
      </c>
      <c r="AF37" s="59" t="e" cm="1">
        <f t="array" aca="1" ref="AF37" ca="1">INDIRECT("dataset"&amp;C37&amp;"_"&amp;E37&amp;"!"&amp;AG37&amp;"2")</f>
        <v>#REF!</v>
      </c>
      <c r="AG37" s="14" t="s">
        <v>30</v>
      </c>
      <c r="AH37" s="14" t="e" cm="1">
        <f t="array" aca="1" ref="AH37" ca="1">INDIRECT("dataset"&amp;C37&amp;"_"&amp;E37&amp;"!"&amp;AG37&amp;AL37)</f>
        <v>#REF!</v>
      </c>
      <c r="AI37" s="14" t="e">
        <f t="shared" ca="1" si="12"/>
        <v>#REF!</v>
      </c>
      <c r="AJ37" s="30" t="e">
        <f t="shared" ca="1" si="13"/>
        <v>#REF!</v>
      </c>
      <c r="AK37" s="20" t="e" cm="1">
        <f t="array" aca="1" ref="AK37" ca="1">INDIRECT("dataset"&amp;C37&amp;"_"&amp;E37&amp;"!"&amp;"B"&amp;AL37)</f>
        <v>#REF!</v>
      </c>
      <c r="AL37" s="14">
        <v>18</v>
      </c>
    </row>
    <row r="38" spans="1:63" s="45" customFormat="1" x14ac:dyDescent="0.25">
      <c r="A38" s="45" t="str">
        <f t="shared" si="5"/>
        <v>DS5_cereal_plain1.png</v>
      </c>
      <c r="B38" s="46">
        <v>37</v>
      </c>
      <c r="C38" s="46">
        <v>5</v>
      </c>
      <c r="D38" s="46" t="s">
        <v>40</v>
      </c>
      <c r="E38" s="46" t="s">
        <v>45</v>
      </c>
      <c r="F38" s="46">
        <v>1</v>
      </c>
      <c r="G38" s="29" t="str" cm="1">
        <f t="array" aca="1" ref="G38" ca="1">INDIRECT("DS"&amp;C38&amp;"_T2_"&amp;E38&amp;"!"&amp;H38&amp;"2")</f>
        <v>Potassium</v>
      </c>
      <c r="H38" s="46" t="s">
        <v>31</v>
      </c>
      <c r="I38" s="28">
        <f t="shared" ca="1" si="9"/>
        <v>0.91848360430431619</v>
      </c>
      <c r="J38" s="48" t="str">
        <f t="shared" ca="1" si="10"/>
        <v xml:space="preserve">Determine which of the last 5 columns is most positively correalated with the first column named 'Potassium' </v>
      </c>
      <c r="K38" s="28" t="str" cm="1">
        <f t="array" aca="1" ref="K38" ca="1">INDIRECT("DS"&amp;C38&amp;"_T2_"&amp;E38&amp;"!"&amp;L38&amp;"2")</f>
        <v>Sugars</v>
      </c>
      <c r="L38" s="46" t="s">
        <v>38</v>
      </c>
      <c r="M38" s="48"/>
      <c r="N38" s="46"/>
      <c r="O38" s="46"/>
      <c r="P38" s="46"/>
      <c r="Q38" s="46" t="e">
        <f ca="1">LARGE(INDIRECT("'dataset"&amp;C38&amp;"_"&amp;E38&amp;"'!"&amp;#REF!&amp;"2:"&amp;#REF!&amp;"31"), 2)</f>
        <v>#REF!</v>
      </c>
      <c r="R38" s="46" t="e">
        <f ca="1">MATCH(LARGE(INDIRECT("'dataset"&amp;C38&amp;"_"&amp;E38&amp;"'!"&amp;#REF!&amp;"2:"&amp;#REF!&amp;"31"), 2), INDIRECT("'dataset"&amp;C38&amp;"_"&amp;E38&amp;"'!"&amp;#REF!&amp;"2:"&amp;#REF!&amp;"31"), 0)+1</f>
        <v>#REF!</v>
      </c>
      <c r="S38" s="46" t="e" cm="1">
        <f t="array" aca="1" ref="S38" ca="1">INDIRECT("dataset"&amp;C38&amp;"_"&amp;E38&amp;"!"&amp;"B"&amp;R38)</f>
        <v>#REF!</v>
      </c>
      <c r="T38" s="46" t="e">
        <f ca="1">LARGE(INDIRECT("'dataset"&amp;C38&amp;"_"&amp;E38&amp;"'!"&amp;#REF!&amp;"2:"&amp;#REF!&amp;"31"), 3)</f>
        <v>#REF!</v>
      </c>
      <c r="U38" s="46" t="e">
        <f ca="1">MATCH(LARGE(INDIRECT("'dataset"&amp;C38&amp;"_"&amp;E38&amp;"'!"&amp;#REF!&amp;"2:"&amp;#REF!&amp;"31"), 3), INDIRECT("'dataset"&amp;C38&amp;"_"&amp;E38&amp;"'!"&amp;#REF!&amp;"2:"&amp;#REF!&amp;"31"), 0)+1</f>
        <v>#REF!</v>
      </c>
      <c r="V38" s="46" t="e" cm="1">
        <f t="array" aca="1" ref="V38" ca="1">INDIRECT("dataset"&amp;C38&amp;"_"&amp;E38&amp;"!"&amp;"B"&amp;U38)</f>
        <v>#REF!</v>
      </c>
      <c r="W38" s="46" t="e">
        <f t="shared" ca="1" si="6"/>
        <v>#REF!</v>
      </c>
      <c r="X38" s="46" t="e">
        <f t="shared" ca="1" si="7"/>
        <v>#REF!</v>
      </c>
      <c r="Y38" s="47" t="e" cm="1">
        <f t="array" aca="1" ref="Y38" ca="1">INDIRECT("dataset"&amp;C38&amp;"_"&amp;E38&amp;"!"&amp;Z38&amp;"2")</f>
        <v>#REF!</v>
      </c>
      <c r="Z38" s="46" t="s">
        <v>36</v>
      </c>
      <c r="AA38" s="46"/>
      <c r="AB38" s="46"/>
      <c r="AC38" s="49" t="e">
        <f t="shared" ca="1" si="8"/>
        <v>#REF!</v>
      </c>
      <c r="AD38" s="46" t="e">
        <f t="shared" ca="1" si="11"/>
        <v>#REF!</v>
      </c>
      <c r="AE38" s="46" t="s">
        <v>36</v>
      </c>
      <c r="AF38" s="50" t="e" cm="1">
        <f t="array" aca="1" ref="AF38" ca="1">INDIRECT("dataset"&amp;C38&amp;"_"&amp;E38&amp;"!"&amp;AG38&amp;"2")</f>
        <v>#REF!</v>
      </c>
      <c r="AG38" s="46" t="s">
        <v>38</v>
      </c>
      <c r="AH38" s="46" t="e" cm="1">
        <f t="array" aca="1" ref="AH38" ca="1">INDIRECT("dataset"&amp;C38&amp;"_"&amp;E38&amp;"!"&amp;AG38&amp;AL38)</f>
        <v>#REF!</v>
      </c>
      <c r="AI38" s="46" t="e">
        <f t="shared" ca="1" si="12"/>
        <v>#REF!</v>
      </c>
      <c r="AJ38" s="30" t="e">
        <f t="shared" ca="1" si="13"/>
        <v>#REF!</v>
      </c>
      <c r="AK38" s="45" t="e" cm="1">
        <f t="array" aca="1" ref="AK38" ca="1">INDIRECT("dataset"&amp;C38&amp;"_"&amp;E38&amp;"!"&amp;"B"&amp;AL38)</f>
        <v>#REF!</v>
      </c>
      <c r="AL38" s="46">
        <v>17</v>
      </c>
    </row>
    <row r="39" spans="1:63" s="45" customFormat="1" x14ac:dyDescent="0.25">
      <c r="A39" s="45" t="str">
        <f t="shared" si="5"/>
        <v>DS6_cereal_plain2.png</v>
      </c>
      <c r="B39" s="46">
        <v>38</v>
      </c>
      <c r="C39" s="46">
        <v>6</v>
      </c>
      <c r="D39" s="46" t="s">
        <v>40</v>
      </c>
      <c r="E39" s="46" t="s">
        <v>45</v>
      </c>
      <c r="F39" s="46">
        <v>2</v>
      </c>
      <c r="G39" s="29" t="str" cm="1">
        <f t="array" aca="1" ref="G39" ca="1">INDIRECT("DS"&amp;C39&amp;"_T2_"&amp;E39&amp;"!"&amp;H39&amp;"2")</f>
        <v>Calories</v>
      </c>
      <c r="H39" s="46" t="s">
        <v>31</v>
      </c>
      <c r="I39" s="28">
        <f t="shared" ca="1" si="9"/>
        <v>0.9504827024693987</v>
      </c>
      <c r="J39" s="48" t="str">
        <f t="shared" ca="1" si="10"/>
        <v xml:space="preserve">Determine which of the last 5 columns is most positively correalated with the first column named 'Calories' </v>
      </c>
      <c r="K39" s="28" t="str" cm="1">
        <f t="array" aca="1" ref="K39" ca="1">INDIRECT("DS"&amp;C39&amp;"_T2_"&amp;E39&amp;"!"&amp;L39&amp;"2")</f>
        <v>Protein</v>
      </c>
      <c r="L39" s="46" t="s">
        <v>32</v>
      </c>
      <c r="M39" s="48"/>
      <c r="N39" s="46"/>
      <c r="O39" s="46"/>
      <c r="P39" s="46"/>
      <c r="Q39" s="46" t="e">
        <f ca="1">LARGE(INDIRECT("'dataset"&amp;C39&amp;"_"&amp;E39&amp;"'!"&amp;#REF!&amp;"2:"&amp;#REF!&amp;"31"), 2)</f>
        <v>#REF!</v>
      </c>
      <c r="R39" s="46" t="e">
        <f ca="1">MATCH(LARGE(INDIRECT("'dataset"&amp;C39&amp;"_"&amp;E39&amp;"'!"&amp;#REF!&amp;"2:"&amp;#REF!&amp;"31"), 2), INDIRECT("'dataset"&amp;C39&amp;"_"&amp;E39&amp;"'!"&amp;#REF!&amp;"2:"&amp;#REF!&amp;"31"), 0)+1</f>
        <v>#REF!</v>
      </c>
      <c r="S39" s="46" t="e" cm="1">
        <f t="array" aca="1" ref="S39" ca="1">INDIRECT("dataset"&amp;C39&amp;"_"&amp;E39&amp;"!"&amp;"B"&amp;R39)</f>
        <v>#REF!</v>
      </c>
      <c r="T39" s="46" t="e">
        <f ca="1">LARGE(INDIRECT("'dataset"&amp;C39&amp;"_"&amp;E39&amp;"'!"&amp;#REF!&amp;"2:"&amp;#REF!&amp;"31"), 3)</f>
        <v>#REF!</v>
      </c>
      <c r="U39" s="46" t="e">
        <f ca="1">MATCH(LARGE(INDIRECT("'dataset"&amp;C39&amp;"_"&amp;E39&amp;"'!"&amp;#REF!&amp;"2:"&amp;#REF!&amp;"31"), 3), INDIRECT("'dataset"&amp;C39&amp;"_"&amp;E39&amp;"'!"&amp;#REF!&amp;"2:"&amp;#REF!&amp;"31"), 0)+1</f>
        <v>#REF!</v>
      </c>
      <c r="V39" s="46" t="e" cm="1">
        <f t="array" aca="1" ref="V39" ca="1">INDIRECT("dataset"&amp;C39&amp;"_"&amp;E39&amp;"!"&amp;"B"&amp;U39)</f>
        <v>#REF!</v>
      </c>
      <c r="W39" s="46" t="e">
        <f t="shared" ca="1" si="6"/>
        <v>#REF!</v>
      </c>
      <c r="X39" s="46" t="e">
        <f t="shared" ca="1" si="7"/>
        <v>#REF!</v>
      </c>
      <c r="Y39" s="47" t="e" cm="1">
        <f t="array" aca="1" ref="Y39" ca="1">INDIRECT("dataset"&amp;C39&amp;"_"&amp;E39&amp;"!"&amp;Z39&amp;"2")</f>
        <v>#REF!</v>
      </c>
      <c r="Z39" s="46" t="s">
        <v>39</v>
      </c>
      <c r="AA39" s="46"/>
      <c r="AB39" s="46"/>
      <c r="AC39" s="49" t="e">
        <f t="shared" ca="1" si="8"/>
        <v>#REF!</v>
      </c>
      <c r="AD39" s="46" t="e">
        <f t="shared" ca="1" si="11"/>
        <v>#REF!</v>
      </c>
      <c r="AE39" s="46" t="s">
        <v>39</v>
      </c>
      <c r="AF39" s="50" t="e" cm="1">
        <f t="array" aca="1" ref="AF39" ca="1">INDIRECT("dataset"&amp;C39&amp;"_"&amp;E39&amp;"!"&amp;AG39&amp;"2")</f>
        <v>#REF!</v>
      </c>
      <c r="AG39" s="46" t="s">
        <v>37</v>
      </c>
      <c r="AH39" s="46" t="e" cm="1">
        <f t="array" aca="1" ref="AH39" ca="1">INDIRECT("dataset"&amp;C39&amp;"_"&amp;E39&amp;"!"&amp;AG39&amp;AL39)</f>
        <v>#REF!</v>
      </c>
      <c r="AI39" s="46" t="e">
        <f t="shared" ca="1" si="12"/>
        <v>#REF!</v>
      </c>
      <c r="AJ39" s="30" t="e">
        <f t="shared" ca="1" si="13"/>
        <v>#REF!</v>
      </c>
      <c r="AK39" s="45" t="e" cm="1">
        <f t="array" aca="1" ref="AK39" ca="1">INDIRECT("dataset"&amp;C39&amp;"_"&amp;E39&amp;"!"&amp;"B"&amp;AL39)</f>
        <v>#REF!</v>
      </c>
      <c r="AL39" s="46">
        <v>19</v>
      </c>
    </row>
    <row r="40" spans="1:63" s="45" customFormat="1" x14ac:dyDescent="0.25">
      <c r="A40" s="45" t="str">
        <f t="shared" si="5"/>
        <v>DS7_cereal_plain3.png</v>
      </c>
      <c r="B40" s="46">
        <v>39</v>
      </c>
      <c r="C40" s="46">
        <v>7</v>
      </c>
      <c r="D40" s="46" t="s">
        <v>40</v>
      </c>
      <c r="E40" s="46" t="s">
        <v>45</v>
      </c>
      <c r="F40" s="46">
        <v>3</v>
      </c>
      <c r="G40" s="29" t="str" cm="1">
        <f t="array" aca="1" ref="G40" ca="1">INDIRECT("DS"&amp;C40&amp;"_T2_"&amp;E40&amp;"!"&amp;H40&amp;"2")</f>
        <v>Iron</v>
      </c>
      <c r="H40" s="46" t="s">
        <v>31</v>
      </c>
      <c r="I40" s="28">
        <f t="shared" ca="1" si="9"/>
        <v>0.91594870582425991</v>
      </c>
      <c r="J40" s="48" t="str">
        <f t="shared" ca="1" si="10"/>
        <v xml:space="preserve">Determine which of the last 5 columns is most positively correalated with the first column named 'Iron' </v>
      </c>
      <c r="K40" s="28" t="str" cm="1">
        <f t="array" aca="1" ref="K40" ca="1">INDIRECT("DS"&amp;C40&amp;"_T2_"&amp;E40&amp;"!"&amp;L40&amp;"2")</f>
        <v>Carbo</v>
      </c>
      <c r="L40" s="46" t="s">
        <v>30</v>
      </c>
      <c r="M40" s="48"/>
      <c r="N40" s="46"/>
      <c r="O40" s="46"/>
      <c r="P40" s="46"/>
      <c r="Q40" s="46" t="e">
        <f ca="1">LARGE(INDIRECT("'dataset"&amp;C40&amp;"_"&amp;E40&amp;"'!"&amp;#REF!&amp;"2:"&amp;#REF!&amp;"31"), 2)</f>
        <v>#REF!</v>
      </c>
      <c r="R40" s="46" t="e">
        <f ca="1">MATCH(LARGE(INDIRECT("'dataset"&amp;C40&amp;"_"&amp;E40&amp;"'!"&amp;#REF!&amp;"2:"&amp;#REF!&amp;"31"), 2), INDIRECT("'dataset"&amp;C40&amp;"_"&amp;E40&amp;"'!"&amp;#REF!&amp;"2:"&amp;#REF!&amp;"31"), 0)+1</f>
        <v>#REF!</v>
      </c>
      <c r="S40" s="46" t="e" cm="1">
        <f t="array" aca="1" ref="S40" ca="1">INDIRECT("dataset"&amp;C40&amp;"_"&amp;E40&amp;"!"&amp;"B"&amp;R40)</f>
        <v>#REF!</v>
      </c>
      <c r="T40" s="46" t="e">
        <f ca="1">LARGE(INDIRECT("'dataset"&amp;C40&amp;"_"&amp;E40&amp;"'!"&amp;#REF!&amp;"2:"&amp;#REF!&amp;"31"), 3)</f>
        <v>#REF!</v>
      </c>
      <c r="U40" s="46" t="e">
        <f ca="1">MATCH(LARGE(INDIRECT("'dataset"&amp;C40&amp;"_"&amp;E40&amp;"'!"&amp;#REF!&amp;"2:"&amp;#REF!&amp;"31"), 3), INDIRECT("'dataset"&amp;C40&amp;"_"&amp;E40&amp;"'!"&amp;#REF!&amp;"2:"&amp;#REF!&amp;"31"), 0)+1</f>
        <v>#REF!</v>
      </c>
      <c r="V40" s="46" t="e" cm="1">
        <f t="array" aca="1" ref="V40" ca="1">INDIRECT("dataset"&amp;C40&amp;"_"&amp;E40&amp;"!"&amp;"B"&amp;U40)</f>
        <v>#REF!</v>
      </c>
      <c r="W40" s="46" t="e">
        <f t="shared" ca="1" si="6"/>
        <v>#REF!</v>
      </c>
      <c r="X40" s="46" t="e">
        <f t="shared" ca="1" si="7"/>
        <v>#REF!</v>
      </c>
      <c r="Y40" s="47" t="e" cm="1">
        <f t="array" aca="1" ref="Y40" ca="1">INDIRECT("dataset"&amp;C40&amp;"_"&amp;E40&amp;"!"&amp;Z40&amp;"2")</f>
        <v>#REF!</v>
      </c>
      <c r="Z40" s="46" t="s">
        <v>34</v>
      </c>
      <c r="AA40" s="46"/>
      <c r="AB40" s="46"/>
      <c r="AC40" s="49" t="e">
        <f t="shared" ca="1" si="8"/>
        <v>#REF!</v>
      </c>
      <c r="AD40" s="46" t="e">
        <f t="shared" ca="1" si="11"/>
        <v>#REF!</v>
      </c>
      <c r="AE40" s="46" t="s">
        <v>34</v>
      </c>
      <c r="AF40" s="50" t="e" cm="1">
        <f t="array" aca="1" ref="AF40" ca="1">INDIRECT("dataset"&amp;C40&amp;"_"&amp;E40&amp;"!"&amp;AG40&amp;"2")</f>
        <v>#REF!</v>
      </c>
      <c r="AG40" s="46" t="s">
        <v>32</v>
      </c>
      <c r="AH40" s="46" t="e" cm="1">
        <f t="array" aca="1" ref="AH40" ca="1">INDIRECT("dataset"&amp;C40&amp;"_"&amp;E40&amp;"!"&amp;AG40&amp;AL40)</f>
        <v>#REF!</v>
      </c>
      <c r="AI40" s="46" t="e">
        <f t="shared" ca="1" si="12"/>
        <v>#REF!</v>
      </c>
      <c r="AJ40" s="30" t="e">
        <f t="shared" ca="1" si="13"/>
        <v>#REF!</v>
      </c>
      <c r="AK40" s="45" t="e" cm="1">
        <f t="array" aca="1" ref="AK40" ca="1">INDIRECT("dataset"&amp;C40&amp;"_"&amp;E40&amp;"!"&amp;"B"&amp;AL40)</f>
        <v>#REF!</v>
      </c>
      <c r="AL40" s="46">
        <v>17</v>
      </c>
    </row>
    <row r="41" spans="1:63" s="45" customFormat="1" x14ac:dyDescent="0.25">
      <c r="A41" s="45" t="str">
        <f t="shared" si="5"/>
        <v>DS8_cereal_plain4.png</v>
      </c>
      <c r="B41" s="46">
        <v>40</v>
      </c>
      <c r="C41" s="46">
        <v>8</v>
      </c>
      <c r="D41" s="46" t="s">
        <v>40</v>
      </c>
      <c r="E41" s="46" t="s">
        <v>45</v>
      </c>
      <c r="F41" s="46">
        <v>4</v>
      </c>
      <c r="G41" s="29" t="str" cm="1">
        <f t="array" aca="1" ref="G41" ca="1">INDIRECT("DS"&amp;C41&amp;"_T2_"&amp;E41&amp;"!"&amp;H41&amp;"2")</f>
        <v>Vitamins</v>
      </c>
      <c r="H41" s="46" t="s">
        <v>31</v>
      </c>
      <c r="I41" s="28">
        <f t="shared" ca="1" si="9"/>
        <v>0.90941841920042754</v>
      </c>
      <c r="J41" s="48" t="str">
        <f t="shared" ca="1" si="10"/>
        <v xml:space="preserve">Determine which of the last 5 columns is most positively correalated with the first column named 'Vitamins' </v>
      </c>
      <c r="K41" s="28" t="str" cm="1">
        <f t="array" aca="1" ref="K41" ca="1">INDIRECT("DS"&amp;C41&amp;"_T2_"&amp;E41&amp;"!"&amp;L41&amp;"2")</f>
        <v>Potassium</v>
      </c>
      <c r="L41" s="46" t="s">
        <v>33</v>
      </c>
      <c r="M41" s="48"/>
      <c r="N41" s="46"/>
      <c r="O41" s="46"/>
      <c r="P41" s="46"/>
      <c r="Q41" s="46" t="e">
        <f ca="1">LARGE(INDIRECT("'dataset"&amp;C41&amp;"_"&amp;E41&amp;"'!"&amp;#REF!&amp;"2:"&amp;#REF!&amp;"31"), 2)</f>
        <v>#REF!</v>
      </c>
      <c r="R41" s="46" t="e">
        <f ca="1">MATCH(LARGE(INDIRECT("'dataset"&amp;C41&amp;"_"&amp;E41&amp;"'!"&amp;#REF!&amp;"2:"&amp;#REF!&amp;"31"), 2), INDIRECT("'dataset"&amp;C41&amp;"_"&amp;E41&amp;"'!"&amp;#REF!&amp;"2:"&amp;#REF!&amp;"31"), 0)+1</f>
        <v>#REF!</v>
      </c>
      <c r="S41" s="46" t="e" cm="1">
        <f t="array" aca="1" ref="S41" ca="1">INDIRECT("dataset"&amp;C41&amp;"_"&amp;E41&amp;"!"&amp;"B"&amp;R41)</f>
        <v>#REF!</v>
      </c>
      <c r="T41" s="46" t="e">
        <f ca="1">LARGE(INDIRECT("'dataset"&amp;C41&amp;"_"&amp;E41&amp;"'!"&amp;#REF!&amp;"2:"&amp;#REF!&amp;"31"), 3)</f>
        <v>#REF!</v>
      </c>
      <c r="U41" s="46" t="e">
        <f ca="1">MATCH(LARGE(INDIRECT("'dataset"&amp;C41&amp;"_"&amp;E41&amp;"'!"&amp;#REF!&amp;"2:"&amp;#REF!&amp;"31"), 3), INDIRECT("'dataset"&amp;C41&amp;"_"&amp;E41&amp;"'!"&amp;#REF!&amp;"2:"&amp;#REF!&amp;"31"), 0)+1</f>
        <v>#REF!</v>
      </c>
      <c r="V41" s="46" t="e" cm="1">
        <f t="array" aca="1" ref="V41" ca="1">INDIRECT("dataset"&amp;C41&amp;"_"&amp;E41&amp;"!"&amp;"B"&amp;U41)</f>
        <v>#REF!</v>
      </c>
      <c r="W41" s="46" t="e">
        <f t="shared" ca="1" si="6"/>
        <v>#REF!</v>
      </c>
      <c r="X41" s="46" t="e">
        <f t="shared" ca="1" si="7"/>
        <v>#REF!</v>
      </c>
      <c r="Y41" s="47" t="e" cm="1">
        <f t="array" aca="1" ref="Y41" ca="1">INDIRECT("dataset"&amp;C41&amp;"_"&amp;E41&amp;"!"&amp;Z41&amp;"2")</f>
        <v>#REF!</v>
      </c>
      <c r="Z41" s="46" t="s">
        <v>39</v>
      </c>
      <c r="AA41" s="46"/>
      <c r="AB41" s="46"/>
      <c r="AC41" s="49" t="e">
        <f t="shared" ca="1" si="8"/>
        <v>#REF!</v>
      </c>
      <c r="AD41" s="46" t="e">
        <f t="shared" ca="1" si="11"/>
        <v>#REF!</v>
      </c>
      <c r="AE41" s="46" t="s">
        <v>39</v>
      </c>
      <c r="AF41" s="50" t="e" cm="1">
        <f t="array" aca="1" ref="AF41" ca="1">INDIRECT("dataset"&amp;C41&amp;"_"&amp;E41&amp;"!"&amp;AG41&amp;"2")</f>
        <v>#REF!</v>
      </c>
      <c r="AG41" s="46" t="s">
        <v>38</v>
      </c>
      <c r="AH41" s="46" t="e" cm="1">
        <f t="array" aca="1" ref="AH41" ca="1">INDIRECT("dataset"&amp;C41&amp;"_"&amp;E41&amp;"!"&amp;AG41&amp;AL41)</f>
        <v>#REF!</v>
      </c>
      <c r="AI41" s="46" t="e">
        <f t="shared" ca="1" si="12"/>
        <v>#REF!</v>
      </c>
      <c r="AJ41" s="30" t="e">
        <f t="shared" ca="1" si="13"/>
        <v>#REF!</v>
      </c>
      <c r="AK41" s="45" t="e" cm="1">
        <f t="array" aca="1" ref="AK41" ca="1">INDIRECT("dataset"&amp;C41&amp;"_"&amp;E41&amp;"!"&amp;"B"&amp;AL41)</f>
        <v>#REF!</v>
      </c>
      <c r="AL41" s="46">
        <v>20</v>
      </c>
    </row>
    <row r="42" spans="1:63" s="27" customFormat="1" x14ac:dyDescent="0.25">
      <c r="A42" s="27" t="str">
        <f t="shared" si="5"/>
        <v>DS9_candy_plain1.png</v>
      </c>
      <c r="B42" s="28">
        <v>41</v>
      </c>
      <c r="C42" s="28">
        <v>9</v>
      </c>
      <c r="D42" s="28" t="s">
        <v>41</v>
      </c>
      <c r="E42" s="28" t="s">
        <v>45</v>
      </c>
      <c r="F42" s="28">
        <v>1</v>
      </c>
      <c r="G42" s="29" t="str" cm="1">
        <f t="array" aca="1" ref="G42" ca="1">INDIRECT("DS"&amp;C42&amp;"_T2_"&amp;E42&amp;"!"&amp;H42&amp;"2")</f>
        <v>Hard</v>
      </c>
      <c r="H42" s="28" t="s">
        <v>31</v>
      </c>
      <c r="I42" s="28">
        <f t="shared" ca="1" si="9"/>
        <v>0.95248402178478697</v>
      </c>
      <c r="J42" s="30" t="str">
        <f t="shared" ca="1" si="10"/>
        <v xml:space="preserve">Determine which of the last 5 columns is most positively correalated with the first column named 'Hard' </v>
      </c>
      <c r="K42" s="28" t="str" cm="1">
        <f t="array" aca="1" ref="K42" ca="1">INDIRECT("DS"&amp;C42&amp;"_T2_"&amp;E42&amp;"!"&amp;L42&amp;"2")</f>
        <v>Chocolate</v>
      </c>
      <c r="L42" s="28" t="s">
        <v>33</v>
      </c>
      <c r="M42" s="48"/>
      <c r="N42" s="46"/>
      <c r="O42" s="46"/>
      <c r="P42" s="46"/>
      <c r="Q42" s="28" t="e">
        <f ca="1">LARGE(INDIRECT("'dataset"&amp;C42&amp;"_"&amp;E42&amp;"'!"&amp;#REF!&amp;"2:"&amp;#REF!&amp;"31"), 2)</f>
        <v>#REF!</v>
      </c>
      <c r="R42" s="28" t="e">
        <f ca="1">MATCH(LARGE(INDIRECT("'dataset"&amp;C42&amp;"_"&amp;E42&amp;"'!"&amp;#REF!&amp;"2:"&amp;#REF!&amp;"31"), 2), INDIRECT("'dataset"&amp;C42&amp;"_"&amp;E42&amp;"'!"&amp;#REF!&amp;"2:"&amp;#REF!&amp;"31"), 0)+1</f>
        <v>#REF!</v>
      </c>
      <c r="S42" s="28" t="e" cm="1">
        <f t="array" aca="1" ref="S42" ca="1">INDIRECT("dataset"&amp;C42&amp;"_"&amp;E42&amp;"!"&amp;"B"&amp;R42)</f>
        <v>#REF!</v>
      </c>
      <c r="T42" s="28" t="e">
        <f ca="1">LARGE(INDIRECT("'dataset"&amp;C42&amp;"_"&amp;E42&amp;"'!"&amp;#REF!&amp;"2:"&amp;#REF!&amp;"31"), 3)</f>
        <v>#REF!</v>
      </c>
      <c r="U42" s="28" t="e">
        <f ca="1">MATCH(LARGE(INDIRECT("'dataset"&amp;C42&amp;"_"&amp;E42&amp;"'!"&amp;#REF!&amp;"2:"&amp;#REF!&amp;"31"), 3), INDIRECT("'dataset"&amp;C42&amp;"_"&amp;E42&amp;"'!"&amp;#REF!&amp;"2:"&amp;#REF!&amp;"31"), 0)+1</f>
        <v>#REF!</v>
      </c>
      <c r="V42" s="28" t="e" cm="1">
        <f t="array" aca="1" ref="V42" ca="1">INDIRECT("dataset"&amp;C42&amp;"_"&amp;E42&amp;"!"&amp;"B"&amp;U42)</f>
        <v>#REF!</v>
      </c>
      <c r="W42" s="28" t="e">
        <f t="shared" ca="1" si="6"/>
        <v>#REF!</v>
      </c>
      <c r="X42" s="28" t="e">
        <f t="shared" ca="1" si="7"/>
        <v>#REF!</v>
      </c>
      <c r="Y42" s="29" t="e" cm="1">
        <f t="array" aca="1" ref="Y42" ca="1">INDIRECT("dataset"&amp;C42&amp;"_"&amp;E42&amp;"!"&amp;Z42&amp;"2")</f>
        <v>#REF!</v>
      </c>
      <c r="Z42" s="28" t="s">
        <v>35</v>
      </c>
      <c r="AA42" s="28"/>
      <c r="AB42" s="28"/>
      <c r="AC42" s="31" t="e">
        <f t="shared" ca="1" si="8"/>
        <v>#REF!</v>
      </c>
      <c r="AD42" s="28" t="e">
        <f t="shared" ca="1" si="11"/>
        <v>#REF!</v>
      </c>
      <c r="AE42" s="28" t="s">
        <v>35</v>
      </c>
      <c r="AF42" s="43" t="e" cm="1">
        <f t="array" aca="1" ref="AF42" ca="1">INDIRECT("dataset"&amp;C42&amp;"_"&amp;E42&amp;"!"&amp;AG42&amp;"2")</f>
        <v>#REF!</v>
      </c>
      <c r="AG42" s="28" t="s">
        <v>30</v>
      </c>
      <c r="AH42" s="28" t="e" cm="1">
        <f t="array" aca="1" ref="AH42" ca="1">INDIRECT("dataset"&amp;C42&amp;"_"&amp;E42&amp;"!"&amp;AG42&amp;AL42)</f>
        <v>#REF!</v>
      </c>
      <c r="AI42" s="28" t="e">
        <f t="shared" ca="1" si="12"/>
        <v>#REF!</v>
      </c>
      <c r="AJ42" s="30" t="e">
        <f t="shared" ca="1" si="13"/>
        <v>#REF!</v>
      </c>
      <c r="AK42" s="27" t="e" cm="1">
        <f t="array" aca="1" ref="AK42" ca="1">INDIRECT("dataset"&amp;C42&amp;"_"&amp;E42&amp;"!"&amp;"B"&amp;AL42)</f>
        <v>#REF!</v>
      </c>
      <c r="AL42" s="28">
        <v>19</v>
      </c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s="27" customFormat="1" x14ac:dyDescent="0.25">
      <c r="A43" s="27" t="str">
        <f t="shared" si="5"/>
        <v>DS10_candy_plain2.png</v>
      </c>
      <c r="B43" s="28">
        <v>42</v>
      </c>
      <c r="C43" s="28">
        <v>10</v>
      </c>
      <c r="D43" s="28" t="s">
        <v>41</v>
      </c>
      <c r="E43" s="28" t="s">
        <v>45</v>
      </c>
      <c r="F43" s="28">
        <v>2</v>
      </c>
      <c r="G43" s="29" t="str" cm="1">
        <f t="array" aca="1" ref="G43" ca="1">INDIRECT("DS"&amp;C43&amp;"_T2_"&amp;E43&amp;"!"&amp;H43&amp;"2")</f>
        <v>Sugar
Percent</v>
      </c>
      <c r="H43" s="28" t="s">
        <v>31</v>
      </c>
      <c r="I43" s="28">
        <f t="shared" ca="1" si="9"/>
        <v>0.91022430794672315</v>
      </c>
      <c r="J43" s="30" t="str">
        <f t="shared" ca="1" si="10"/>
        <v xml:space="preserve">Determine which of the last 5 columns is most positively correalated with the first column named 'Sugar
Percent' </v>
      </c>
      <c r="K43" s="28" t="str" cm="1">
        <f t="array" aca="1" ref="K43" ca="1">INDIRECT("DS"&amp;C43&amp;"_T2_"&amp;E43&amp;"!"&amp;L43&amp;"2")</f>
        <v>Rating</v>
      </c>
      <c r="L43" s="28" t="s">
        <v>30</v>
      </c>
      <c r="M43" s="48"/>
      <c r="N43" s="46"/>
      <c r="O43" s="46"/>
      <c r="P43" s="46"/>
      <c r="Q43" s="28" t="e">
        <f ca="1">LARGE(INDIRECT("'dataset"&amp;C43&amp;"_"&amp;E43&amp;"'!"&amp;#REF!&amp;"2:"&amp;#REF!&amp;"31"), 2)</f>
        <v>#REF!</v>
      </c>
      <c r="R43" s="28" t="e">
        <f ca="1">MATCH(LARGE(INDIRECT("'dataset"&amp;C43&amp;"_"&amp;E43&amp;"'!"&amp;#REF!&amp;"2:"&amp;#REF!&amp;"31"), 2), INDIRECT("'dataset"&amp;C43&amp;"_"&amp;E43&amp;"'!"&amp;#REF!&amp;"2:"&amp;#REF!&amp;"31"), 0)+1</f>
        <v>#REF!</v>
      </c>
      <c r="S43" s="28" t="e" cm="1">
        <f t="array" aca="1" ref="S43" ca="1">INDIRECT("dataset"&amp;C43&amp;"_"&amp;E43&amp;"!"&amp;"B"&amp;R43)</f>
        <v>#REF!</v>
      </c>
      <c r="T43" s="28" t="e">
        <f ca="1">LARGE(INDIRECT("'dataset"&amp;C43&amp;"_"&amp;E43&amp;"'!"&amp;#REF!&amp;"2:"&amp;#REF!&amp;"31"), 3)</f>
        <v>#REF!</v>
      </c>
      <c r="U43" s="28" t="e">
        <f ca="1">MATCH(LARGE(INDIRECT("'dataset"&amp;C43&amp;"_"&amp;E43&amp;"'!"&amp;#REF!&amp;"2:"&amp;#REF!&amp;"31"), 3), INDIRECT("'dataset"&amp;C43&amp;"_"&amp;E43&amp;"'!"&amp;#REF!&amp;"2:"&amp;#REF!&amp;"31"), 0)+1</f>
        <v>#REF!</v>
      </c>
      <c r="V43" s="28" t="e" cm="1">
        <f t="array" aca="1" ref="V43" ca="1">INDIRECT("dataset"&amp;C43&amp;"_"&amp;E43&amp;"!"&amp;"B"&amp;U43)</f>
        <v>#REF!</v>
      </c>
      <c r="W43" s="28" t="e">
        <f t="shared" ca="1" si="6"/>
        <v>#REF!</v>
      </c>
      <c r="X43" s="28" t="e">
        <f t="shared" ca="1" si="7"/>
        <v>#REF!</v>
      </c>
      <c r="Y43" s="29" t="e" cm="1">
        <f t="array" aca="1" ref="Y43" ca="1">INDIRECT("dataset"&amp;C43&amp;"_"&amp;E43&amp;"!"&amp;Z43&amp;"2")</f>
        <v>#REF!</v>
      </c>
      <c r="Z43" s="28" t="s">
        <v>34</v>
      </c>
      <c r="AA43" s="28"/>
      <c r="AB43" s="28"/>
      <c r="AC43" s="31" t="e">
        <f t="shared" ca="1" si="8"/>
        <v>#REF!</v>
      </c>
      <c r="AD43" s="28" t="e">
        <f t="shared" ca="1" si="11"/>
        <v>#REF!</v>
      </c>
      <c r="AE43" s="28" t="s">
        <v>34</v>
      </c>
      <c r="AF43" s="43" t="e" cm="1">
        <f t="array" aca="1" ref="AF43" ca="1">INDIRECT("dataset"&amp;C43&amp;"_"&amp;E43&amp;"!"&amp;AG43&amp;"2")</f>
        <v>#REF!</v>
      </c>
      <c r="AG43" s="28" t="s">
        <v>38</v>
      </c>
      <c r="AH43" s="28" t="e" cm="1">
        <f t="array" aca="1" ref="AH43" ca="1">INDIRECT("dataset"&amp;C43&amp;"_"&amp;E43&amp;"!"&amp;AG43&amp;AL43)</f>
        <v>#REF!</v>
      </c>
      <c r="AI43" s="28" t="e">
        <f t="shared" ca="1" si="12"/>
        <v>#REF!</v>
      </c>
      <c r="AJ43" s="30" t="e">
        <f t="shared" ca="1" si="13"/>
        <v>#REF!</v>
      </c>
      <c r="AK43" s="27" t="e" cm="1">
        <f t="array" aca="1" ref="AK43" ca="1">INDIRECT("dataset"&amp;C43&amp;"_"&amp;E43&amp;"!"&amp;"B"&amp;AL43)</f>
        <v>#REF!</v>
      </c>
      <c r="AL43" s="28">
        <v>17</v>
      </c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s="27" customFormat="1" x14ac:dyDescent="0.25">
      <c r="A44" s="27" t="str">
        <f t="shared" si="5"/>
        <v>DS11_candy_plain3.png</v>
      </c>
      <c r="B44" s="28">
        <v>43</v>
      </c>
      <c r="C44" s="28">
        <v>11</v>
      </c>
      <c r="D44" s="28" t="s">
        <v>41</v>
      </c>
      <c r="E44" s="28" t="s">
        <v>45</v>
      </c>
      <c r="F44" s="28">
        <v>3</v>
      </c>
      <c r="G44" s="29" t="str" cm="1">
        <f t="array" aca="1" ref="G44" ca="1">INDIRECT("DS"&amp;C44&amp;"_T2_"&amp;E44&amp;"!"&amp;H44&amp;"2")</f>
        <v>Rating</v>
      </c>
      <c r="H44" s="28" t="s">
        <v>31</v>
      </c>
      <c r="I44" s="28">
        <f t="shared" ca="1" si="9"/>
        <v>0.92289399804318928</v>
      </c>
      <c r="J44" s="30" t="str">
        <f t="shared" ca="1" si="10"/>
        <v xml:space="preserve">Determine which of the last 5 columns is most positively correalated with the first column named 'Rating' </v>
      </c>
      <c r="K44" s="28" t="str" cm="1">
        <f t="array" aca="1" ref="K44" ca="1">INDIRECT("DS"&amp;C44&amp;"_T2_"&amp;E44&amp;"!"&amp;L44&amp;"2")</f>
        <v>Chocolate</v>
      </c>
      <c r="L44" s="28" t="s">
        <v>38</v>
      </c>
      <c r="M44" s="48"/>
      <c r="N44" s="46"/>
      <c r="O44" s="46"/>
      <c r="P44" s="46"/>
      <c r="Q44" s="28" t="e">
        <f ca="1">LARGE(INDIRECT("'dataset"&amp;C44&amp;"_"&amp;E44&amp;"'!"&amp;#REF!&amp;"2:"&amp;#REF!&amp;"31"), 2)</f>
        <v>#REF!</v>
      </c>
      <c r="R44" s="28" t="e">
        <f ca="1">MATCH(LARGE(INDIRECT("'dataset"&amp;C44&amp;"_"&amp;E44&amp;"'!"&amp;#REF!&amp;"2:"&amp;#REF!&amp;"31"), 2), INDIRECT("'dataset"&amp;C44&amp;"_"&amp;E44&amp;"'!"&amp;#REF!&amp;"2:"&amp;#REF!&amp;"31"), 0)+1</f>
        <v>#REF!</v>
      </c>
      <c r="S44" s="28" t="e" cm="1">
        <f t="array" aca="1" ref="S44" ca="1">INDIRECT("dataset"&amp;C44&amp;"_"&amp;E44&amp;"!"&amp;"B"&amp;R44)</f>
        <v>#REF!</v>
      </c>
      <c r="T44" s="28" t="e">
        <f ca="1">LARGE(INDIRECT("'dataset"&amp;C44&amp;"_"&amp;E44&amp;"'!"&amp;#REF!&amp;"2:"&amp;#REF!&amp;"31"), 3)</f>
        <v>#REF!</v>
      </c>
      <c r="U44" s="28" t="e">
        <f ca="1">MATCH(LARGE(INDIRECT("'dataset"&amp;C44&amp;"_"&amp;E44&amp;"'!"&amp;#REF!&amp;"2:"&amp;#REF!&amp;"31"), 3), INDIRECT("'dataset"&amp;C44&amp;"_"&amp;E44&amp;"'!"&amp;#REF!&amp;"2:"&amp;#REF!&amp;"31"), 0)+1</f>
        <v>#REF!</v>
      </c>
      <c r="V44" s="28" t="e" cm="1">
        <f t="array" aca="1" ref="V44" ca="1">INDIRECT("dataset"&amp;C44&amp;"_"&amp;E44&amp;"!"&amp;"B"&amp;U44)</f>
        <v>#REF!</v>
      </c>
      <c r="W44" s="28" t="e">
        <f t="shared" ca="1" si="6"/>
        <v>#REF!</v>
      </c>
      <c r="X44" s="28" t="e">
        <f t="shared" ca="1" si="7"/>
        <v>#REF!</v>
      </c>
      <c r="Y44" s="29" t="e" cm="1">
        <f t="array" aca="1" ref="Y44" ca="1">INDIRECT("dataset"&amp;C44&amp;"_"&amp;E44&amp;"!"&amp;Z44&amp;"2")</f>
        <v>#REF!</v>
      </c>
      <c r="Z44" s="28" t="s">
        <v>36</v>
      </c>
      <c r="AA44" s="28"/>
      <c r="AB44" s="28"/>
      <c r="AC44" s="31" t="e">
        <f t="shared" ca="1" si="8"/>
        <v>#REF!</v>
      </c>
      <c r="AD44" s="28" t="e">
        <f t="shared" ca="1" si="11"/>
        <v>#REF!</v>
      </c>
      <c r="AE44" s="28" t="s">
        <v>36</v>
      </c>
      <c r="AF44" s="43" t="e" cm="1">
        <f t="array" aca="1" ref="AF44" ca="1">INDIRECT("dataset"&amp;C44&amp;"_"&amp;E44&amp;"!"&amp;AG44&amp;"2")</f>
        <v>#REF!</v>
      </c>
      <c r="AG44" s="28" t="s">
        <v>33</v>
      </c>
      <c r="AH44" s="28" t="e" cm="1">
        <f t="array" aca="1" ref="AH44" ca="1">INDIRECT("dataset"&amp;C44&amp;"_"&amp;E44&amp;"!"&amp;AG44&amp;AL44)</f>
        <v>#REF!</v>
      </c>
      <c r="AI44" s="28" t="e">
        <f t="shared" ca="1" si="12"/>
        <v>#REF!</v>
      </c>
      <c r="AJ44" s="30" t="e">
        <f t="shared" ca="1" si="13"/>
        <v>#REF!</v>
      </c>
      <c r="AK44" s="27" t="e" cm="1">
        <f t="array" aca="1" ref="AK44" ca="1">INDIRECT("dataset"&amp;C44&amp;"_"&amp;E44&amp;"!"&amp;"B"&amp;AL44)</f>
        <v>#REF!</v>
      </c>
      <c r="AL44" s="28">
        <v>11</v>
      </c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s="27" customFormat="1" x14ac:dyDescent="0.25">
      <c r="A45" s="27" t="str">
        <f t="shared" si="5"/>
        <v>DS12_candy_plain4.png</v>
      </c>
      <c r="B45" s="28">
        <v>44</v>
      </c>
      <c r="C45" s="28">
        <v>12</v>
      </c>
      <c r="D45" s="28" t="s">
        <v>41</v>
      </c>
      <c r="E45" s="28" t="s">
        <v>45</v>
      </c>
      <c r="F45" s="28">
        <v>4</v>
      </c>
      <c r="G45" s="29" t="str" cm="1">
        <f t="array" aca="1" ref="G45" ca="1">INDIRECT("DS"&amp;C45&amp;"_T2_"&amp;E45&amp;"!"&amp;H45&amp;"2")</f>
        <v>Hard</v>
      </c>
      <c r="H45" s="28" t="s">
        <v>31</v>
      </c>
      <c r="I45" s="28">
        <f t="shared" ca="1" si="9"/>
        <v>0.95087863034344433</v>
      </c>
      <c r="J45" s="30" t="str">
        <f t="shared" ca="1" si="10"/>
        <v xml:space="preserve">Determine which of the last 5 columns is most positively correalated with the first column named 'Hard' </v>
      </c>
      <c r="K45" s="28" t="str" cm="1">
        <f t="array" aca="1" ref="K45" ca="1">INDIRECT("DS"&amp;C45&amp;"_T2_"&amp;E45&amp;"!"&amp;L45&amp;"2")</f>
        <v>Nougat</v>
      </c>
      <c r="L45" s="28" t="s">
        <v>32</v>
      </c>
      <c r="M45" s="48"/>
      <c r="N45" s="46"/>
      <c r="O45" s="46"/>
      <c r="P45" s="46"/>
      <c r="Q45" s="28" t="e">
        <f ca="1">LARGE(INDIRECT("'dataset"&amp;C45&amp;"_"&amp;E45&amp;"'!"&amp;#REF!&amp;"2:"&amp;#REF!&amp;"31"), 2)</f>
        <v>#REF!</v>
      </c>
      <c r="R45" s="28" t="e">
        <f ca="1">MATCH(LARGE(INDIRECT("'dataset"&amp;C45&amp;"_"&amp;E45&amp;"'!"&amp;#REF!&amp;"2:"&amp;#REF!&amp;"31"), 2), INDIRECT("'dataset"&amp;C45&amp;"_"&amp;E45&amp;"'!"&amp;#REF!&amp;"2:"&amp;#REF!&amp;"31"), 0)+1</f>
        <v>#REF!</v>
      </c>
      <c r="S45" s="28" t="e" cm="1">
        <f t="array" aca="1" ref="S45" ca="1">INDIRECT("dataset"&amp;C45&amp;"_"&amp;E45&amp;"!"&amp;"B"&amp;R45)</f>
        <v>#REF!</v>
      </c>
      <c r="T45" s="28" t="e">
        <f ca="1">LARGE(INDIRECT("'dataset"&amp;C45&amp;"_"&amp;E45&amp;"'!"&amp;#REF!&amp;"2:"&amp;#REF!&amp;"31"), 3)</f>
        <v>#REF!</v>
      </c>
      <c r="U45" s="28" t="e">
        <f ca="1">MATCH(LARGE(INDIRECT("'dataset"&amp;C45&amp;"_"&amp;E45&amp;"'!"&amp;#REF!&amp;"2:"&amp;#REF!&amp;"31"), 3), INDIRECT("'dataset"&amp;C45&amp;"_"&amp;E45&amp;"'!"&amp;#REF!&amp;"2:"&amp;#REF!&amp;"31"), 0)+1</f>
        <v>#REF!</v>
      </c>
      <c r="V45" s="28" t="e" cm="1">
        <f t="array" aca="1" ref="V45" ca="1">INDIRECT("dataset"&amp;C45&amp;"_"&amp;E45&amp;"!"&amp;"B"&amp;U45)</f>
        <v>#REF!</v>
      </c>
      <c r="W45" s="28" t="e">
        <f t="shared" ca="1" si="6"/>
        <v>#REF!</v>
      </c>
      <c r="X45" s="28" t="e">
        <f t="shared" ca="1" si="7"/>
        <v>#REF!</v>
      </c>
      <c r="Y45" s="29" t="e" cm="1">
        <f t="array" aca="1" ref="Y45" ca="1">INDIRECT("dataset"&amp;C45&amp;"_"&amp;E45&amp;"!"&amp;Z45&amp;"2")</f>
        <v>#REF!</v>
      </c>
      <c r="Z45" s="28" t="s">
        <v>35</v>
      </c>
      <c r="AA45" s="28"/>
      <c r="AB45" s="28"/>
      <c r="AC45" s="31" t="e">
        <f t="shared" ca="1" si="8"/>
        <v>#REF!</v>
      </c>
      <c r="AD45" s="28" t="e">
        <f t="shared" ca="1" si="11"/>
        <v>#REF!</v>
      </c>
      <c r="AE45" s="28" t="s">
        <v>35</v>
      </c>
      <c r="AF45" s="43" t="e" cm="1">
        <f t="array" aca="1" ref="AF45" ca="1">INDIRECT("dataset"&amp;C45&amp;"_"&amp;E45&amp;"!"&amp;AG45&amp;"2")</f>
        <v>#REF!</v>
      </c>
      <c r="AG45" s="28" t="s">
        <v>38</v>
      </c>
      <c r="AH45" s="28" t="e" cm="1">
        <f t="array" aca="1" ref="AH45" ca="1">INDIRECT("dataset"&amp;C45&amp;"_"&amp;E45&amp;"!"&amp;AG45&amp;AL45)</f>
        <v>#REF!</v>
      </c>
      <c r="AI45" s="28" t="e">
        <f t="shared" ca="1" si="12"/>
        <v>#REF!</v>
      </c>
      <c r="AJ45" s="30" t="e">
        <f t="shared" ca="1" si="13"/>
        <v>#REF!</v>
      </c>
      <c r="AK45" s="27" t="e" cm="1">
        <f t="array" aca="1" ref="AK45" ca="1">INDIRECT("dataset"&amp;C45&amp;"_"&amp;E45&amp;"!"&amp;"B"&amp;AL45)</f>
        <v>#REF!</v>
      </c>
      <c r="AL45" s="28">
        <v>15</v>
      </c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x14ac:dyDescent="0.25">
      <c r="A46" s="45" t="str">
        <f t="shared" si="5"/>
        <v>DS13_movie_plain1.png</v>
      </c>
      <c r="B46" s="46">
        <v>45</v>
      </c>
      <c r="C46" s="46">
        <v>13</v>
      </c>
      <c r="D46" s="46" t="s">
        <v>42</v>
      </c>
      <c r="E46" s="46" t="s">
        <v>45</v>
      </c>
      <c r="F46" s="46">
        <v>1</v>
      </c>
      <c r="G46" s="29" t="str" cm="1">
        <f t="array" aca="1" ref="G46" ca="1">INDIRECT("DS"&amp;C46&amp;"_T2_"&amp;E46&amp;"!"&amp;H46&amp;"2")</f>
        <v>Naver</v>
      </c>
      <c r="H46" s="46" t="s">
        <v>31</v>
      </c>
      <c r="I46" s="28">
        <f t="shared" ca="1" si="9"/>
        <v>0.96970620628124971</v>
      </c>
      <c r="J46" s="48" t="str">
        <f t="shared" ca="1" si="10"/>
        <v xml:space="preserve">Determine which of the last 5 columns is most positively correalated with the first column named 'Naver' </v>
      </c>
      <c r="K46" s="28" t="str" cm="1">
        <f t="array" aca="1" ref="K46" ca="1">INDIRECT("DS"&amp;C46&amp;"_T2_"&amp;E46&amp;"!"&amp;L46&amp;"2")</f>
        <v>Roger Ebert</v>
      </c>
      <c r="L46" s="46" t="s">
        <v>32</v>
      </c>
      <c r="M46" s="48"/>
      <c r="O46" s="46"/>
      <c r="P46" s="46"/>
      <c r="Q46" s="46" t="e">
        <f ca="1">LARGE(INDIRECT("'dataset"&amp;C46&amp;"_"&amp;E46&amp;"'!"&amp;#REF!&amp;"2:"&amp;#REF!&amp;"31"), 2)</f>
        <v>#REF!</v>
      </c>
      <c r="R46" s="46" t="e">
        <f ca="1">MATCH(LARGE(INDIRECT("'dataset"&amp;C46&amp;"_"&amp;E46&amp;"'!"&amp;#REF!&amp;"2:"&amp;#REF!&amp;"31"), 2), INDIRECT("'dataset"&amp;C46&amp;"_"&amp;E46&amp;"'!"&amp;#REF!&amp;"2:"&amp;#REF!&amp;"31"), 0)+1</f>
        <v>#REF!</v>
      </c>
      <c r="S46" s="46" t="e" cm="1">
        <f t="array" aca="1" ref="S46" ca="1">INDIRECT("dataset"&amp;C46&amp;"_"&amp;E46&amp;"!"&amp;"B"&amp;R46)</f>
        <v>#REF!</v>
      </c>
      <c r="T46" s="46" t="e">
        <f ca="1">LARGE(INDIRECT("'dataset"&amp;C46&amp;"_"&amp;E46&amp;"'!"&amp;#REF!&amp;"2:"&amp;#REF!&amp;"31"), 3)</f>
        <v>#REF!</v>
      </c>
      <c r="U46" s="46" t="e">
        <f ca="1">MATCH(LARGE(INDIRECT("'dataset"&amp;C46&amp;"_"&amp;E46&amp;"'!"&amp;#REF!&amp;"2:"&amp;#REF!&amp;"31"), 3), INDIRECT("'dataset"&amp;C46&amp;"_"&amp;E46&amp;"'!"&amp;#REF!&amp;"2:"&amp;#REF!&amp;"31"), 0)+1</f>
        <v>#REF!</v>
      </c>
      <c r="V46" s="46" t="e" cm="1">
        <f t="array" aca="1" ref="V46" ca="1">INDIRECT("dataset"&amp;C46&amp;"_"&amp;E46&amp;"!"&amp;"B"&amp;U46)</f>
        <v>#REF!</v>
      </c>
      <c r="W46" s="46" t="e">
        <f t="shared" ca="1" si="6"/>
        <v>#REF!</v>
      </c>
      <c r="X46" s="46" t="e">
        <f t="shared" ca="1" si="7"/>
        <v>#REF!</v>
      </c>
      <c r="Y46" s="47" t="e" cm="1">
        <f t="array" aca="1" ref="Y46" ca="1">INDIRECT("dataset"&amp;C46&amp;"_"&amp;E46&amp;"!"&amp;Z46&amp;"2")</f>
        <v>#REF!</v>
      </c>
      <c r="Z46" s="46" t="s">
        <v>39</v>
      </c>
      <c r="AA46" s="46"/>
      <c r="AB46" s="46"/>
      <c r="AC46" s="49" t="e">
        <f t="shared" ca="1" si="8"/>
        <v>#REF!</v>
      </c>
      <c r="AD46" s="46" t="e">
        <f t="shared" ca="1" si="11"/>
        <v>#REF!</v>
      </c>
      <c r="AE46" s="46" t="s">
        <v>39</v>
      </c>
      <c r="AF46" s="50" t="e" cm="1">
        <f t="array" aca="1" ref="AF46" ca="1">INDIRECT("dataset"&amp;C46&amp;"_"&amp;E46&amp;"!"&amp;AG46&amp;"2")</f>
        <v>#REF!</v>
      </c>
      <c r="AG46" s="46" t="s">
        <v>30</v>
      </c>
      <c r="AH46" s="46" t="e" cm="1">
        <f t="array" aca="1" ref="AH46" ca="1">INDIRECT("dataset"&amp;C46&amp;"_"&amp;E46&amp;"!"&amp;AG46&amp;AL46)</f>
        <v>#REF!</v>
      </c>
      <c r="AI46" s="46" t="e">
        <f t="shared" ca="1" si="12"/>
        <v>#REF!</v>
      </c>
      <c r="AJ46" s="30" t="e">
        <f t="shared" ca="1" si="13"/>
        <v>#REF!</v>
      </c>
      <c r="AK46" s="45" t="e" cm="1">
        <f t="array" aca="1" ref="AK46" ca="1">INDIRECT("dataset"&amp;C46&amp;"_"&amp;E46&amp;"!"&amp;"B"&amp;AL46)</f>
        <v>#REF!</v>
      </c>
      <c r="AL46" s="46">
        <v>20</v>
      </c>
    </row>
    <row r="47" spans="1:63" x14ac:dyDescent="0.25">
      <c r="A47" s="45" t="str">
        <f t="shared" si="5"/>
        <v>DS14_movie_plain2.png</v>
      </c>
      <c r="B47" s="46">
        <v>46</v>
      </c>
      <c r="C47" s="46">
        <v>14</v>
      </c>
      <c r="D47" s="46" t="s">
        <v>42</v>
      </c>
      <c r="E47" s="46" t="s">
        <v>45</v>
      </c>
      <c r="F47" s="46">
        <v>2</v>
      </c>
      <c r="G47" s="29" t="str" cm="1">
        <f t="array" aca="1" ref="G47" ca="1">INDIRECT("DS"&amp;C47&amp;"_T2_"&amp;E47&amp;"!"&amp;H47&amp;"2")</f>
        <v>MrQE</v>
      </c>
      <c r="H47" s="46" t="s">
        <v>31</v>
      </c>
      <c r="I47" s="28">
        <f t="shared" ca="1" si="9"/>
        <v>0.93226572564431387</v>
      </c>
      <c r="J47" s="48" t="str">
        <f t="shared" ca="1" si="10"/>
        <v xml:space="preserve">Determine which of the last 5 columns is most positively correalated with the first column named 'MrQE' </v>
      </c>
      <c r="K47" s="28" t="str" cm="1">
        <f t="array" aca="1" ref="K47" ca="1">INDIRECT("DS"&amp;C47&amp;"_T2_"&amp;E47&amp;"!"&amp;L47&amp;"2")</f>
        <v>Netflix</v>
      </c>
      <c r="L47" s="46" t="s">
        <v>33</v>
      </c>
      <c r="M47" s="48"/>
      <c r="O47" s="46"/>
      <c r="P47" s="46"/>
      <c r="Q47" s="46" t="e">
        <f ca="1">LARGE(INDIRECT("'dataset"&amp;C47&amp;"_"&amp;E47&amp;"'!"&amp;#REF!&amp;"2:"&amp;#REF!&amp;"31"), 2)</f>
        <v>#REF!</v>
      </c>
      <c r="R47" s="46" t="e">
        <f ca="1">MATCH(LARGE(INDIRECT("'dataset"&amp;C47&amp;"_"&amp;E47&amp;"'!"&amp;#REF!&amp;"2:"&amp;#REF!&amp;"31"), 2), INDIRECT("'dataset"&amp;C47&amp;"_"&amp;E47&amp;"'!"&amp;#REF!&amp;"2:"&amp;#REF!&amp;"31"), 0)+1</f>
        <v>#REF!</v>
      </c>
      <c r="S47" s="46" t="e" cm="1">
        <f t="array" aca="1" ref="S47" ca="1">INDIRECT("dataset"&amp;C47&amp;"_"&amp;E47&amp;"!"&amp;"B"&amp;R47)</f>
        <v>#REF!</v>
      </c>
      <c r="T47" s="46" t="e">
        <f ca="1">LARGE(INDIRECT("'dataset"&amp;C47&amp;"_"&amp;E47&amp;"'!"&amp;#REF!&amp;"2:"&amp;#REF!&amp;"31"), 3)</f>
        <v>#REF!</v>
      </c>
      <c r="U47" s="46" t="e">
        <f ca="1">MATCH(LARGE(INDIRECT("'dataset"&amp;C47&amp;"_"&amp;E47&amp;"'!"&amp;#REF!&amp;"2:"&amp;#REF!&amp;"31"), 3), INDIRECT("'dataset"&amp;C47&amp;"_"&amp;E47&amp;"'!"&amp;#REF!&amp;"2:"&amp;#REF!&amp;"31"), 0)+1</f>
        <v>#REF!</v>
      </c>
      <c r="V47" s="46" t="e" cm="1">
        <f t="array" aca="1" ref="V47" ca="1">INDIRECT("dataset"&amp;C47&amp;"_"&amp;E47&amp;"!"&amp;"B"&amp;U47)</f>
        <v>#REF!</v>
      </c>
      <c r="W47" s="46" t="e">
        <f t="shared" ca="1" si="6"/>
        <v>#REF!</v>
      </c>
      <c r="X47" s="46" t="e">
        <f t="shared" ca="1" si="7"/>
        <v>#REF!</v>
      </c>
      <c r="Y47" s="47" t="e" cm="1">
        <f t="array" aca="1" ref="Y47" ca="1">INDIRECT("dataset"&amp;C47&amp;"_"&amp;E47&amp;"!"&amp;Z47&amp;"2")</f>
        <v>#REF!</v>
      </c>
      <c r="Z47" s="46" t="s">
        <v>35</v>
      </c>
      <c r="AA47" s="46"/>
      <c r="AB47" s="46"/>
      <c r="AC47" s="49" t="e">
        <f t="shared" ca="1" si="8"/>
        <v>#REF!</v>
      </c>
      <c r="AD47" s="46" t="e">
        <f t="shared" ca="1" si="11"/>
        <v>#REF!</v>
      </c>
      <c r="AE47" s="46" t="s">
        <v>35</v>
      </c>
      <c r="AF47" s="50" t="e" cm="1">
        <f t="array" aca="1" ref="AF47" ca="1">INDIRECT("dataset"&amp;C47&amp;"_"&amp;E47&amp;"!"&amp;AG47&amp;"2")</f>
        <v>#REF!</v>
      </c>
      <c r="AG47" s="46" t="s">
        <v>32</v>
      </c>
      <c r="AH47" s="46" t="e" cm="1">
        <f t="array" aca="1" ref="AH47" ca="1">INDIRECT("dataset"&amp;C47&amp;"_"&amp;E47&amp;"!"&amp;AG47&amp;AL47)</f>
        <v>#REF!</v>
      </c>
      <c r="AI47" s="46" t="e">
        <f t="shared" ca="1" si="12"/>
        <v>#REF!</v>
      </c>
      <c r="AJ47" s="30" t="e">
        <f t="shared" ca="1" si="13"/>
        <v>#REF!</v>
      </c>
      <c r="AK47" s="45" t="e" cm="1">
        <f t="array" aca="1" ref="AK47" ca="1">INDIRECT("dataset"&amp;C47&amp;"_"&amp;E47&amp;"!"&amp;"B"&amp;AL47)</f>
        <v>#REF!</v>
      </c>
      <c r="AL47" s="46">
        <v>18</v>
      </c>
    </row>
    <row r="48" spans="1:63" x14ac:dyDescent="0.25">
      <c r="A48" s="45" t="str">
        <f t="shared" si="5"/>
        <v>DS15_movie_plain3.png</v>
      </c>
      <c r="B48" s="46">
        <v>47</v>
      </c>
      <c r="C48" s="46">
        <v>15</v>
      </c>
      <c r="D48" s="46" t="s">
        <v>42</v>
      </c>
      <c r="E48" s="46" t="s">
        <v>45</v>
      </c>
      <c r="F48" s="46">
        <v>3</v>
      </c>
      <c r="G48" s="29" t="str" cm="1">
        <f t="array" aca="1" ref="G48" ca="1">INDIRECT("DS"&amp;C48&amp;"_T2_"&amp;E48&amp;"!"&amp;H48&amp;"2")</f>
        <v>Rotten
Tomatoes</v>
      </c>
      <c r="H48" s="46" t="s">
        <v>31</v>
      </c>
      <c r="I48" s="28">
        <f t="shared" ca="1" si="9"/>
        <v>0.9167989111790531</v>
      </c>
      <c r="J48" s="48" t="str">
        <f t="shared" ca="1" si="10"/>
        <v xml:space="preserve">Determine which of the last 5 columns is most positively correalated with the first column named 'Rotten
Tomatoes' </v>
      </c>
      <c r="K48" s="28" t="str" cm="1">
        <f t="array" aca="1" ref="K48" ca="1">INDIRECT("DS"&amp;C48&amp;"_T2_"&amp;E48&amp;"!"&amp;L48&amp;"2")</f>
        <v>Netflix</v>
      </c>
      <c r="L48" s="46" t="s">
        <v>38</v>
      </c>
      <c r="M48" s="48"/>
      <c r="O48" s="46"/>
      <c r="P48" s="46"/>
      <c r="Q48" s="46" t="e">
        <f ca="1">LARGE(INDIRECT("'dataset"&amp;C48&amp;"_"&amp;E48&amp;"'!"&amp;#REF!&amp;"2:"&amp;#REF!&amp;"31"), 2)</f>
        <v>#REF!</v>
      </c>
      <c r="R48" s="46" t="e">
        <f ca="1">MATCH(LARGE(INDIRECT("'dataset"&amp;C48&amp;"_"&amp;E48&amp;"'!"&amp;#REF!&amp;"2:"&amp;#REF!&amp;"31"), 2), INDIRECT("'dataset"&amp;C48&amp;"_"&amp;E48&amp;"'!"&amp;#REF!&amp;"2:"&amp;#REF!&amp;"31"), 0)+1</f>
        <v>#REF!</v>
      </c>
      <c r="S48" s="46" t="e" cm="1">
        <f t="array" aca="1" ref="S48" ca="1">INDIRECT("dataset"&amp;C48&amp;"_"&amp;E48&amp;"!"&amp;"B"&amp;R48)</f>
        <v>#REF!</v>
      </c>
      <c r="T48" s="46" t="e">
        <f ca="1">LARGE(INDIRECT("'dataset"&amp;C48&amp;"_"&amp;E48&amp;"'!"&amp;#REF!&amp;"2:"&amp;#REF!&amp;"31"), 3)</f>
        <v>#REF!</v>
      </c>
      <c r="U48" s="46" t="e">
        <f ca="1">MATCH(LARGE(INDIRECT("'dataset"&amp;C48&amp;"_"&amp;E48&amp;"'!"&amp;#REF!&amp;"2:"&amp;#REF!&amp;"31"), 3), INDIRECT("'dataset"&amp;C48&amp;"_"&amp;E48&amp;"'!"&amp;#REF!&amp;"2:"&amp;#REF!&amp;"31"), 0)+1</f>
        <v>#REF!</v>
      </c>
      <c r="V48" s="46" t="e" cm="1">
        <f t="array" aca="1" ref="V48" ca="1">INDIRECT("dataset"&amp;C48&amp;"_"&amp;E48&amp;"!"&amp;"B"&amp;U48)</f>
        <v>#REF!</v>
      </c>
      <c r="W48" s="46" t="e">
        <f t="shared" ca="1" si="6"/>
        <v>#REF!</v>
      </c>
      <c r="X48" s="46" t="e">
        <f t="shared" ca="1" si="7"/>
        <v>#REF!</v>
      </c>
      <c r="Y48" s="47" t="e" cm="1">
        <f t="array" aca="1" ref="Y48" ca="1">INDIRECT("dataset"&amp;C48&amp;"_"&amp;E48&amp;"!"&amp;Z48&amp;"2")</f>
        <v>#REF!</v>
      </c>
      <c r="Z48" s="46" t="s">
        <v>36</v>
      </c>
      <c r="AA48" s="46"/>
      <c r="AB48" s="46"/>
      <c r="AC48" s="49" t="e">
        <f t="shared" ca="1" si="8"/>
        <v>#REF!</v>
      </c>
      <c r="AD48" s="46" t="e">
        <f t="shared" ca="1" si="11"/>
        <v>#REF!</v>
      </c>
      <c r="AE48" s="46" t="s">
        <v>36</v>
      </c>
      <c r="AF48" s="50" t="e" cm="1">
        <f t="array" aca="1" ref="AF48" ca="1">INDIRECT("dataset"&amp;C48&amp;"_"&amp;E48&amp;"!"&amp;AG48&amp;"2")</f>
        <v>#REF!</v>
      </c>
      <c r="AG48" s="46" t="s">
        <v>33</v>
      </c>
      <c r="AH48" s="46" t="e" cm="1">
        <f t="array" aca="1" ref="AH48" ca="1">INDIRECT("dataset"&amp;C48&amp;"_"&amp;E48&amp;"!"&amp;AG48&amp;AL48)</f>
        <v>#REF!</v>
      </c>
      <c r="AI48" s="46" t="e">
        <f t="shared" ca="1" si="12"/>
        <v>#REF!</v>
      </c>
      <c r="AJ48" s="30" t="e">
        <f t="shared" ca="1" si="13"/>
        <v>#REF!</v>
      </c>
      <c r="AK48" s="45" t="e" cm="1">
        <f t="array" aca="1" ref="AK48" ca="1">INDIRECT("dataset"&amp;C48&amp;"_"&amp;E48&amp;"!"&amp;"B"&amp;AL48)</f>
        <v>#REF!</v>
      </c>
      <c r="AL48" s="46">
        <v>19</v>
      </c>
    </row>
    <row r="49" spans="1:63" s="51" customFormat="1" ht="15.75" thickBot="1" x14ac:dyDescent="0.3">
      <c r="A49" s="51" t="str">
        <f t="shared" si="5"/>
        <v>DS16_movie_plain4.png</v>
      </c>
      <c r="B49" s="53">
        <v>48</v>
      </c>
      <c r="C49" s="53">
        <v>16</v>
      </c>
      <c r="D49" s="53" t="s">
        <v>42</v>
      </c>
      <c r="E49" s="53" t="s">
        <v>45</v>
      </c>
      <c r="F49" s="53">
        <v>4</v>
      </c>
      <c r="G49" s="29" t="str" cm="1">
        <f t="array" aca="1" ref="G49" ca="1">INDIRECT("DS"&amp;C49&amp;"_T2_"&amp;E49&amp;"!"&amp;H49&amp;"2")</f>
        <v>IMDB</v>
      </c>
      <c r="H49" s="53" t="s">
        <v>31</v>
      </c>
      <c r="I49" s="28">
        <f t="shared" ca="1" si="9"/>
        <v>0.97283276796689055</v>
      </c>
      <c r="J49" s="55" t="str">
        <f t="shared" ca="1" si="10"/>
        <v xml:space="preserve">Determine which of the last 5 columns is most positively correalated with the first column named 'IMDB' </v>
      </c>
      <c r="K49" s="28" t="str" cm="1">
        <f t="array" aca="1" ref="K49" ca="1">INDIRECT("DS"&amp;C49&amp;"_T2_"&amp;E49&amp;"!"&amp;L49&amp;"2")</f>
        <v>Fandango</v>
      </c>
      <c r="L49" s="53" t="s">
        <v>30</v>
      </c>
      <c r="M49" s="48"/>
      <c r="N49" s="46"/>
      <c r="O49" s="46"/>
      <c r="P49" s="46"/>
      <c r="Q49" s="53" t="e">
        <f ca="1">LARGE(INDIRECT("'dataset"&amp;C49&amp;"_"&amp;E49&amp;"'!"&amp;#REF!&amp;"2:"&amp;#REF!&amp;"31"), 2)</f>
        <v>#REF!</v>
      </c>
      <c r="R49" s="53" t="e">
        <f ca="1">MATCH(LARGE(INDIRECT("'dataset"&amp;C49&amp;"_"&amp;E49&amp;"'!"&amp;#REF!&amp;"2:"&amp;#REF!&amp;"31"), 2), INDIRECT("'dataset"&amp;C49&amp;"_"&amp;E49&amp;"'!"&amp;#REF!&amp;"2:"&amp;#REF!&amp;"31"), 0)+1</f>
        <v>#REF!</v>
      </c>
      <c r="S49" s="53" t="e" cm="1">
        <f t="array" aca="1" ref="S49" ca="1">INDIRECT("dataset"&amp;C49&amp;"_"&amp;E49&amp;"!"&amp;"B"&amp;R49)</f>
        <v>#REF!</v>
      </c>
      <c r="T49" s="53" t="e">
        <f ca="1">LARGE(INDIRECT("'dataset"&amp;C49&amp;"_"&amp;E49&amp;"'!"&amp;#REF!&amp;"2:"&amp;#REF!&amp;"31"), 3)</f>
        <v>#REF!</v>
      </c>
      <c r="U49" s="53" t="e">
        <f ca="1">MATCH(LARGE(INDIRECT("'dataset"&amp;C49&amp;"_"&amp;E49&amp;"'!"&amp;#REF!&amp;"2:"&amp;#REF!&amp;"31"), 3), INDIRECT("'dataset"&amp;C49&amp;"_"&amp;E49&amp;"'!"&amp;#REF!&amp;"2:"&amp;#REF!&amp;"31"), 0)+1</f>
        <v>#REF!</v>
      </c>
      <c r="V49" s="53" t="e" cm="1">
        <f t="array" aca="1" ref="V49" ca="1">INDIRECT("dataset"&amp;C49&amp;"_"&amp;E49&amp;"!"&amp;"B"&amp;U49)</f>
        <v>#REF!</v>
      </c>
      <c r="W49" s="53" t="e">
        <f t="shared" ca="1" si="6"/>
        <v>#REF!</v>
      </c>
      <c r="X49" s="53" t="e">
        <f t="shared" ca="1" si="7"/>
        <v>#REF!</v>
      </c>
      <c r="Y49" s="54" t="e" cm="1">
        <f t="array" aca="1" ref="Y49" ca="1">INDIRECT("dataset"&amp;C49&amp;"_"&amp;E49&amp;"!"&amp;Z49&amp;"2")</f>
        <v>#REF!</v>
      </c>
      <c r="Z49" s="53" t="s">
        <v>39</v>
      </c>
      <c r="AA49" s="53"/>
      <c r="AB49" s="53"/>
      <c r="AC49" s="56" t="e">
        <f t="shared" ca="1" si="8"/>
        <v>#REF!</v>
      </c>
      <c r="AD49" s="53" t="e">
        <f t="shared" ca="1" si="11"/>
        <v>#REF!</v>
      </c>
      <c r="AE49" s="53" t="s">
        <v>39</v>
      </c>
      <c r="AF49" s="57" t="e" cm="1">
        <f t="array" aca="1" ref="AF49" ca="1">INDIRECT("dataset"&amp;C49&amp;"_"&amp;E49&amp;"!"&amp;AG49&amp;"2")</f>
        <v>#REF!</v>
      </c>
      <c r="AG49" s="53" t="s">
        <v>38</v>
      </c>
      <c r="AH49" s="53" t="e" cm="1">
        <f t="array" aca="1" ref="AH49" ca="1">INDIRECT("dataset"&amp;C49&amp;"_"&amp;E49&amp;"!"&amp;AG49&amp;AL49)</f>
        <v>#REF!</v>
      </c>
      <c r="AI49" s="53" t="e">
        <f t="shared" ca="1" si="12"/>
        <v>#REF!</v>
      </c>
      <c r="AJ49" s="30" t="e">
        <f t="shared" ca="1" si="13"/>
        <v>#REF!</v>
      </c>
      <c r="AK49" s="51" t="e" cm="1">
        <f t="array" aca="1" ref="AK49" ca="1">INDIRECT("dataset"&amp;C49&amp;"_"&amp;E49&amp;"!"&amp;"B"&amp;AL49)</f>
        <v>#REF!</v>
      </c>
      <c r="AL49" s="53">
        <v>17</v>
      </c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</row>
    <row r="50" spans="1:63" x14ac:dyDescent="0.25">
      <c r="A50" s="20" t="str">
        <f>"DS"&amp;C50 &amp;"_"&amp;D50 &amp;"_"&amp;E50 &amp;F50&amp;".png"</f>
        <v>DS1_anime_bar1.png</v>
      </c>
      <c r="B50" s="14">
        <v>49</v>
      </c>
      <c r="C50" s="14">
        <v>1</v>
      </c>
      <c r="D50" s="14" t="s">
        <v>28</v>
      </c>
      <c r="E50" s="14" t="s">
        <v>46</v>
      </c>
      <c r="F50" s="14">
        <v>1</v>
      </c>
      <c r="G50" s="29" t="str" cm="1">
        <f t="array" aca="1" ref="G50" ca="1">INDIRECT("DS"&amp;C50&amp;"_T2_"&amp;E50&amp;"!"&amp;H50&amp;"2")</f>
        <v>Episodes</v>
      </c>
      <c r="H50" s="14" t="s">
        <v>31</v>
      </c>
      <c r="I50" s="28">
        <f t="shared" ca="1" si="9"/>
        <v>0.90921028291332018</v>
      </c>
      <c r="J50" s="21" t="str">
        <f t="shared" ca="1" si="10"/>
        <v xml:space="preserve">Determine which of the last 5 columns is most positively correalated with the first column named 'Episodes' </v>
      </c>
      <c r="K50" s="28" t="str" cm="1">
        <f t="array" aca="1" ref="K50" ca="1">INDIRECT("DS"&amp;C50&amp;"_T2_"&amp;E50&amp;"!"&amp;L50&amp;"2")</f>
        <v>Completed</v>
      </c>
      <c r="L50" s="14" t="s">
        <v>32</v>
      </c>
      <c r="M50" s="48"/>
      <c r="O50" s="46"/>
      <c r="P50" s="46"/>
      <c r="Q50" s="14" t="e">
        <f ca="1">LARGE(INDIRECT("'dataset"&amp;C50&amp;"_"&amp;E50&amp;"'!"&amp;#REF!&amp;"2:"&amp;#REF!&amp;"31"), 2)</f>
        <v>#REF!</v>
      </c>
      <c r="R50" s="14" t="e">
        <f ca="1">MATCH(LARGE(INDIRECT("'dataset"&amp;C50&amp;"_"&amp;E50&amp;"'!"&amp;#REF!&amp;"2:"&amp;#REF!&amp;"31"), 2), INDIRECT("'dataset"&amp;C50&amp;"_"&amp;E50&amp;"'!"&amp;#REF!&amp;"2:"&amp;#REF!&amp;"31"), 0)+1</f>
        <v>#REF!</v>
      </c>
      <c r="S50" s="14" t="e" cm="1">
        <f t="array" aca="1" ref="S50" ca="1">INDIRECT("dataset"&amp;C50&amp;"_"&amp;E50&amp;"!"&amp;"B"&amp;R50)</f>
        <v>#REF!</v>
      </c>
      <c r="T50" s="14" t="e">
        <f ca="1">LARGE(INDIRECT("'dataset"&amp;C50&amp;"_"&amp;E50&amp;"'!"&amp;#REF!&amp;"2:"&amp;#REF!&amp;"31"), 3)</f>
        <v>#REF!</v>
      </c>
      <c r="U50" s="14" t="e">
        <f ca="1">MATCH(LARGE(INDIRECT("'dataset"&amp;C50&amp;"_"&amp;E50&amp;"'!"&amp;#REF!&amp;"2:"&amp;#REF!&amp;"31"), 3), INDIRECT("'dataset"&amp;C50&amp;"_"&amp;E50&amp;"'!"&amp;#REF!&amp;"2:"&amp;#REF!&amp;"31"), 0)+1</f>
        <v>#REF!</v>
      </c>
      <c r="V50" s="14" t="e" cm="1">
        <f t="array" aca="1" ref="V50" ca="1">INDIRECT("dataset"&amp;C50&amp;"_"&amp;E50&amp;"!"&amp;"B"&amp;U50)</f>
        <v>#REF!</v>
      </c>
      <c r="W50" s="14" t="e">
        <f t="shared" ca="1" si="6"/>
        <v>#REF!</v>
      </c>
      <c r="X50" s="14" t="e">
        <f t="shared" ca="1" si="7"/>
        <v>#REF!</v>
      </c>
      <c r="Y50" s="23" t="e" cm="1">
        <f t="array" aca="1" ref="Y50" ca="1">INDIRECT("dataset"&amp;C50&amp;"_"&amp;E50&amp;"!"&amp;Z50&amp;"2")</f>
        <v>#REF!</v>
      </c>
      <c r="Z50" s="14" t="s">
        <v>34</v>
      </c>
      <c r="AA50" s="14"/>
      <c r="AB50" s="14"/>
      <c r="AC50" s="22" t="e">
        <f t="shared" ca="1" si="8"/>
        <v>#REF!</v>
      </c>
      <c r="AD50" s="14" t="e">
        <f t="shared" ca="1" si="11"/>
        <v>#REF!</v>
      </c>
      <c r="AE50" s="14" t="s">
        <v>34</v>
      </c>
      <c r="AF50" s="59" t="e" cm="1">
        <f t="array" aca="1" ref="AF50" ca="1">INDIRECT("dataset"&amp;C50&amp;"_"&amp;E50&amp;"!"&amp;AG50&amp;"2")</f>
        <v>#REF!</v>
      </c>
      <c r="AG50" s="14" t="s">
        <v>35</v>
      </c>
      <c r="AH50" s="14" t="e" cm="1">
        <f t="array" aca="1" ref="AH50" ca="1">INDIRECT("dataset"&amp;C50&amp;"_"&amp;E50&amp;"!"&amp;AG50&amp;AL50)</f>
        <v>#REF!</v>
      </c>
      <c r="AI50" s="14" t="e">
        <f t="shared" ca="1" si="12"/>
        <v>#REF!</v>
      </c>
      <c r="AJ50" s="30" t="e">
        <f t="shared" ca="1" si="13"/>
        <v>#REF!</v>
      </c>
      <c r="AK50" s="20" t="e" cm="1">
        <f t="array" aca="1" ref="AK50" ca="1">INDIRECT("dataset"&amp;C50&amp;"_"&amp;E50&amp;"!"&amp;"B"&amp;AL50)</f>
        <v>#REF!</v>
      </c>
      <c r="AL50" s="14">
        <v>16</v>
      </c>
    </row>
    <row r="51" spans="1:63" x14ac:dyDescent="0.25">
      <c r="A51" s="20" t="str">
        <f t="shared" ref="A51:A65" si="14">"DS"&amp;C51 &amp;"_"&amp;D51 &amp;"_"&amp;E51 &amp;F51&amp;".png"</f>
        <v>DS2_anime_bar2.png</v>
      </c>
      <c r="B51" s="14">
        <v>50</v>
      </c>
      <c r="C51" s="14">
        <v>2</v>
      </c>
      <c r="D51" s="14" t="s">
        <v>28</v>
      </c>
      <c r="E51" s="14" t="s">
        <v>46</v>
      </c>
      <c r="F51" s="14">
        <v>2</v>
      </c>
      <c r="G51" s="29" t="str" cm="1">
        <f t="array" aca="1" ref="G51" ca="1">INDIRECT("DS"&amp;C51&amp;"_T2_"&amp;E51&amp;"!"&amp;H51&amp;"2")</f>
        <v>Plan
 to Watch</v>
      </c>
      <c r="H51" s="14" t="s">
        <v>31</v>
      </c>
      <c r="I51" s="28">
        <f t="shared" ca="1" si="9"/>
        <v>0.94286333401893008</v>
      </c>
      <c r="J51" s="21" t="str">
        <f t="shared" ca="1" si="10"/>
        <v xml:space="preserve">Determine which of the last 5 columns is most positively correalated with the first column named 'Plan
 to Watch' </v>
      </c>
      <c r="K51" s="28" t="str" cm="1">
        <f t="array" aca="1" ref="K51" ca="1">INDIRECT("DS"&amp;C51&amp;"_T2_"&amp;E51&amp;"!"&amp;L51&amp;"2")</f>
        <v>Favorites</v>
      </c>
      <c r="L51" s="14" t="s">
        <v>33</v>
      </c>
      <c r="M51" s="48"/>
      <c r="O51" s="46"/>
      <c r="P51" s="46"/>
      <c r="Q51" s="14" t="e">
        <f ca="1">LARGE(INDIRECT("'dataset"&amp;C51&amp;"_"&amp;E51&amp;"'!"&amp;#REF!&amp;"2:"&amp;#REF!&amp;"31"), 2)</f>
        <v>#REF!</v>
      </c>
      <c r="R51" s="14" t="e">
        <f ca="1">MATCH(LARGE(INDIRECT("'dataset"&amp;C51&amp;"_"&amp;E51&amp;"'!"&amp;#REF!&amp;"2:"&amp;#REF!&amp;"31"), 2), INDIRECT("'dataset"&amp;C51&amp;"_"&amp;E51&amp;"'!"&amp;#REF!&amp;"2:"&amp;#REF!&amp;"31"), 0)+1</f>
        <v>#REF!</v>
      </c>
      <c r="S51" s="14" t="e" cm="1">
        <f t="array" aca="1" ref="S51" ca="1">INDIRECT("dataset"&amp;C51&amp;"_"&amp;E51&amp;"!"&amp;"B"&amp;R51)</f>
        <v>#REF!</v>
      </c>
      <c r="T51" s="14" t="e">
        <f ca="1">LARGE(INDIRECT("'dataset"&amp;C51&amp;"_"&amp;E51&amp;"'!"&amp;#REF!&amp;"2:"&amp;#REF!&amp;"31"), 3)</f>
        <v>#REF!</v>
      </c>
      <c r="U51" s="14" t="e">
        <f ca="1">MATCH(LARGE(INDIRECT("'dataset"&amp;C51&amp;"_"&amp;E51&amp;"'!"&amp;#REF!&amp;"2:"&amp;#REF!&amp;"31"), 3), INDIRECT("'dataset"&amp;C51&amp;"_"&amp;E51&amp;"'!"&amp;#REF!&amp;"2:"&amp;#REF!&amp;"31"), 0)+1</f>
        <v>#REF!</v>
      </c>
      <c r="V51" s="14" t="e" cm="1">
        <f t="array" aca="1" ref="V51" ca="1">INDIRECT("dataset"&amp;C51&amp;"_"&amp;E51&amp;"!"&amp;"B"&amp;U51)</f>
        <v>#REF!</v>
      </c>
      <c r="W51" s="14" t="e">
        <f t="shared" ca="1" si="6"/>
        <v>#REF!</v>
      </c>
      <c r="X51" s="14" t="e">
        <f t="shared" ca="1" si="7"/>
        <v>#REF!</v>
      </c>
      <c r="Y51" s="23" t="e" cm="1">
        <f t="array" aca="1" ref="Y51" ca="1">INDIRECT("dataset"&amp;C51&amp;"_"&amp;E51&amp;"!"&amp;Z51&amp;"2")</f>
        <v>#REF!</v>
      </c>
      <c r="Z51" s="14" t="s">
        <v>36</v>
      </c>
      <c r="AA51" s="14"/>
      <c r="AB51" s="14"/>
      <c r="AC51" s="22" t="e">
        <f t="shared" ca="1" si="8"/>
        <v>#REF!</v>
      </c>
      <c r="AD51" s="14" t="e">
        <f t="shared" ca="1" si="11"/>
        <v>#REF!</v>
      </c>
      <c r="AE51" s="14" t="s">
        <v>36</v>
      </c>
      <c r="AF51" s="59" t="e" cm="1">
        <f t="array" aca="1" ref="AF51" ca="1">INDIRECT("dataset"&amp;C51&amp;"_"&amp;E51&amp;"!"&amp;AG51&amp;"2")</f>
        <v>#REF!</v>
      </c>
      <c r="AG51" s="14" t="s">
        <v>37</v>
      </c>
      <c r="AH51" s="14" t="e" cm="1">
        <f t="array" aca="1" ref="AH51" ca="1">INDIRECT("dataset"&amp;C51&amp;"_"&amp;E51&amp;"!"&amp;AG51&amp;AL51)</f>
        <v>#REF!</v>
      </c>
      <c r="AI51" s="14" t="e">
        <f t="shared" ca="1" si="12"/>
        <v>#REF!</v>
      </c>
      <c r="AJ51" s="30" t="e">
        <f t="shared" ca="1" si="13"/>
        <v>#REF!</v>
      </c>
      <c r="AK51" s="20" t="e" cm="1">
        <f t="array" aca="1" ref="AK51" ca="1">INDIRECT("dataset"&amp;C51&amp;"_"&amp;E51&amp;"!"&amp;"B"&amp;AL51)</f>
        <v>#REF!</v>
      </c>
      <c r="AL51" s="14">
        <v>20</v>
      </c>
    </row>
    <row r="52" spans="1:63" x14ac:dyDescent="0.25">
      <c r="A52" s="20" t="str">
        <f t="shared" si="14"/>
        <v>DS3_anime_bar3.png</v>
      </c>
      <c r="B52" s="14">
        <v>51</v>
      </c>
      <c r="C52" s="14">
        <v>3</v>
      </c>
      <c r="D52" s="14" t="s">
        <v>28</v>
      </c>
      <c r="E52" s="14" t="s">
        <v>46</v>
      </c>
      <c r="F52" s="14">
        <v>3</v>
      </c>
      <c r="G52" s="29" t="str" cm="1">
        <f t="array" aca="1" ref="G52" ca="1">INDIRECT("DS"&amp;C52&amp;"_T2_"&amp;E52&amp;"!"&amp;H52&amp;"2")</f>
        <v>Completed</v>
      </c>
      <c r="H52" s="14" t="s">
        <v>31</v>
      </c>
      <c r="I52" s="28">
        <f t="shared" ca="1" si="9"/>
        <v>0.97306273345016958</v>
      </c>
      <c r="J52" s="21" t="str">
        <f t="shared" ca="1" si="10"/>
        <v xml:space="preserve">Determine which of the last 5 columns is most positively correalated with the first column named 'Completed' </v>
      </c>
      <c r="K52" s="28" t="str" cm="1">
        <f t="array" aca="1" ref="K52" ca="1">INDIRECT("DS"&amp;C52&amp;"_T2_"&amp;E52&amp;"!"&amp;L52&amp;"2")</f>
        <v>Episodes</v>
      </c>
      <c r="L52" s="14" t="s">
        <v>38</v>
      </c>
      <c r="M52" s="48"/>
      <c r="O52" s="46"/>
      <c r="P52" s="46"/>
      <c r="Q52" s="14" t="e">
        <f ca="1">LARGE(INDIRECT("'dataset"&amp;C52&amp;"_"&amp;E52&amp;"'!"&amp;#REF!&amp;"2:"&amp;#REF!&amp;"31"), 2)</f>
        <v>#REF!</v>
      </c>
      <c r="R52" s="14" t="e">
        <f ca="1">MATCH(LARGE(INDIRECT("'dataset"&amp;C52&amp;"_"&amp;E52&amp;"'!"&amp;#REF!&amp;"2:"&amp;#REF!&amp;"31"), 2), INDIRECT("'dataset"&amp;C52&amp;"_"&amp;E52&amp;"'!"&amp;#REF!&amp;"2:"&amp;#REF!&amp;"31"), 0)+1</f>
        <v>#REF!</v>
      </c>
      <c r="S52" s="14" t="e" cm="1">
        <f t="array" aca="1" ref="S52" ca="1">INDIRECT("dataset"&amp;C52&amp;"_"&amp;E52&amp;"!"&amp;"B"&amp;R52)</f>
        <v>#REF!</v>
      </c>
      <c r="T52" s="14" t="e">
        <f ca="1">LARGE(INDIRECT("'dataset"&amp;C52&amp;"_"&amp;E52&amp;"'!"&amp;#REF!&amp;"2:"&amp;#REF!&amp;"31"), 3)</f>
        <v>#REF!</v>
      </c>
      <c r="U52" s="14" t="e">
        <f ca="1">MATCH(LARGE(INDIRECT("'dataset"&amp;C52&amp;"_"&amp;E52&amp;"'!"&amp;#REF!&amp;"2:"&amp;#REF!&amp;"31"), 3), INDIRECT("'dataset"&amp;C52&amp;"_"&amp;E52&amp;"'!"&amp;#REF!&amp;"2:"&amp;#REF!&amp;"31"), 0)+1</f>
        <v>#REF!</v>
      </c>
      <c r="V52" s="14" t="e" cm="1">
        <f t="array" aca="1" ref="V52" ca="1">INDIRECT("dataset"&amp;C52&amp;"_"&amp;E52&amp;"!"&amp;"B"&amp;U52)</f>
        <v>#REF!</v>
      </c>
      <c r="W52" s="14" t="e">
        <f t="shared" ca="1" si="6"/>
        <v>#REF!</v>
      </c>
      <c r="X52" s="14" t="e">
        <f t="shared" ca="1" si="7"/>
        <v>#REF!</v>
      </c>
      <c r="Y52" s="23" t="e" cm="1">
        <f t="array" aca="1" ref="Y52" ca="1">INDIRECT("dataset"&amp;C52&amp;"_"&amp;E52&amp;"!"&amp;Z52&amp;"2")</f>
        <v>#REF!</v>
      </c>
      <c r="Z52" s="14" t="s">
        <v>39</v>
      </c>
      <c r="AA52" s="14"/>
      <c r="AB52" s="14"/>
      <c r="AC52" s="22" t="e">
        <f t="shared" ca="1" si="8"/>
        <v>#REF!</v>
      </c>
      <c r="AD52" s="14" t="e">
        <f t="shared" ca="1" si="11"/>
        <v>#REF!</v>
      </c>
      <c r="AE52" s="14" t="s">
        <v>39</v>
      </c>
      <c r="AF52" s="59" t="e" cm="1">
        <f t="array" aca="1" ref="AF52" ca="1">INDIRECT("dataset"&amp;C52&amp;"_"&amp;E52&amp;"!"&amp;AG52&amp;"2")</f>
        <v>#REF!</v>
      </c>
      <c r="AG52" s="14" t="s">
        <v>32</v>
      </c>
      <c r="AH52" s="14" t="e" cm="1">
        <f t="array" aca="1" ref="AH52" ca="1">INDIRECT("dataset"&amp;C52&amp;"_"&amp;E52&amp;"!"&amp;AG52&amp;AL52)</f>
        <v>#REF!</v>
      </c>
      <c r="AI52" s="14" t="e">
        <f t="shared" ca="1" si="12"/>
        <v>#REF!</v>
      </c>
      <c r="AJ52" s="30" t="e">
        <f t="shared" ca="1" si="13"/>
        <v>#REF!</v>
      </c>
      <c r="AK52" s="20" t="e" cm="1">
        <f t="array" aca="1" ref="AK52" ca="1">INDIRECT("dataset"&amp;C52&amp;"_"&amp;E52&amp;"!"&amp;"B"&amp;AL52)</f>
        <v>#REF!</v>
      </c>
      <c r="AL52" s="14">
        <v>16</v>
      </c>
    </row>
    <row r="53" spans="1:63" x14ac:dyDescent="0.25">
      <c r="A53" s="20" t="str">
        <f t="shared" si="14"/>
        <v>DS4_anime_bar4.png</v>
      </c>
      <c r="B53" s="14">
        <v>52</v>
      </c>
      <c r="C53" s="14">
        <v>4</v>
      </c>
      <c r="D53" s="14" t="s">
        <v>28</v>
      </c>
      <c r="E53" s="14" t="s">
        <v>46</v>
      </c>
      <c r="F53" s="14">
        <v>4</v>
      </c>
      <c r="G53" s="29" t="str" cm="1">
        <f t="array" aca="1" ref="G53" ca="1">INDIRECT("DS"&amp;C53&amp;"_T2_"&amp;E53&amp;"!"&amp;H53&amp;"2")</f>
        <v>Score</v>
      </c>
      <c r="H53" s="14" t="s">
        <v>31</v>
      </c>
      <c r="I53" s="28">
        <f t="shared" ca="1" si="9"/>
        <v>0.95448951402148552</v>
      </c>
      <c r="J53" s="21" t="str">
        <f t="shared" ca="1" si="10"/>
        <v xml:space="preserve">Determine which of the last 5 columns is most positively correalated with the first column named 'Score' </v>
      </c>
      <c r="K53" s="28" t="str" cm="1">
        <f t="array" aca="1" ref="K53" ca="1">INDIRECT("DS"&amp;C53&amp;"_T2_"&amp;E53&amp;"!"&amp;L53&amp;"2")</f>
        <v>Dropped</v>
      </c>
      <c r="L53" s="14" t="s">
        <v>30</v>
      </c>
      <c r="M53" s="48"/>
      <c r="O53" s="46"/>
      <c r="P53" s="46"/>
      <c r="Q53" s="14" t="e">
        <f ca="1">LARGE(INDIRECT("'dataset"&amp;C53&amp;"_"&amp;E53&amp;"'!"&amp;#REF!&amp;"2:"&amp;#REF!&amp;"31"), 2)</f>
        <v>#REF!</v>
      </c>
      <c r="R53" s="14" t="e">
        <f ca="1">MATCH(LARGE(INDIRECT("'dataset"&amp;C53&amp;"_"&amp;E53&amp;"'!"&amp;#REF!&amp;"2:"&amp;#REF!&amp;"31"), 2), INDIRECT("'dataset"&amp;C53&amp;"_"&amp;E53&amp;"'!"&amp;#REF!&amp;"2:"&amp;#REF!&amp;"31"), 0)+1</f>
        <v>#REF!</v>
      </c>
      <c r="S53" s="14" t="e" cm="1">
        <f t="array" aca="1" ref="S53" ca="1">INDIRECT("dataset"&amp;C53&amp;"_"&amp;E53&amp;"!"&amp;"B"&amp;R53)</f>
        <v>#REF!</v>
      </c>
      <c r="T53" s="14" t="e">
        <f ca="1">LARGE(INDIRECT("'dataset"&amp;C53&amp;"_"&amp;E53&amp;"'!"&amp;#REF!&amp;"2:"&amp;#REF!&amp;"31"), 3)</f>
        <v>#REF!</v>
      </c>
      <c r="U53" s="14" t="e">
        <f ca="1">MATCH(LARGE(INDIRECT("'dataset"&amp;C53&amp;"_"&amp;E53&amp;"'!"&amp;#REF!&amp;"2:"&amp;#REF!&amp;"31"), 3), INDIRECT("'dataset"&amp;C53&amp;"_"&amp;E53&amp;"'!"&amp;#REF!&amp;"2:"&amp;#REF!&amp;"31"), 0)+1</f>
        <v>#REF!</v>
      </c>
      <c r="V53" s="14" t="e" cm="1">
        <f t="array" aca="1" ref="V53" ca="1">INDIRECT("dataset"&amp;C53&amp;"_"&amp;E53&amp;"!"&amp;"B"&amp;U53)</f>
        <v>#REF!</v>
      </c>
      <c r="W53" s="14" t="e">
        <f t="shared" ca="1" si="6"/>
        <v>#REF!</v>
      </c>
      <c r="X53" s="14" t="e">
        <f t="shared" ca="1" si="7"/>
        <v>#REF!</v>
      </c>
      <c r="Y53" s="23" t="e" cm="1">
        <f t="array" aca="1" ref="Y53" ca="1">INDIRECT("dataset"&amp;C53&amp;"_"&amp;E53&amp;"!"&amp;Z53&amp;"2")</f>
        <v>#REF!</v>
      </c>
      <c r="Z53" s="14" t="s">
        <v>35</v>
      </c>
      <c r="AA53" s="14"/>
      <c r="AB53" s="14"/>
      <c r="AC53" s="22" t="e">
        <f t="shared" ca="1" si="8"/>
        <v>#REF!</v>
      </c>
      <c r="AD53" s="14" t="e">
        <f t="shared" ca="1" si="11"/>
        <v>#REF!</v>
      </c>
      <c r="AE53" s="14" t="s">
        <v>35</v>
      </c>
      <c r="AF53" s="59" t="e" cm="1">
        <f t="array" aca="1" ref="AF53" ca="1">INDIRECT("dataset"&amp;C53&amp;"_"&amp;E53&amp;"!"&amp;AG53&amp;"2")</f>
        <v>#REF!</v>
      </c>
      <c r="AG53" s="14" t="s">
        <v>30</v>
      </c>
      <c r="AH53" s="14" t="e" cm="1">
        <f t="array" aca="1" ref="AH53" ca="1">INDIRECT("dataset"&amp;C53&amp;"_"&amp;E53&amp;"!"&amp;AG53&amp;AL53)</f>
        <v>#REF!</v>
      </c>
      <c r="AI53" s="14" t="e">
        <f t="shared" ca="1" si="12"/>
        <v>#REF!</v>
      </c>
      <c r="AJ53" s="30" t="e">
        <f t="shared" ca="1" si="13"/>
        <v>#REF!</v>
      </c>
      <c r="AK53" s="20" t="e" cm="1">
        <f t="array" aca="1" ref="AK53" ca="1">INDIRECT("dataset"&amp;C53&amp;"_"&amp;E53&amp;"!"&amp;"B"&amp;AL53)</f>
        <v>#REF!</v>
      </c>
      <c r="AL53" s="14">
        <v>18</v>
      </c>
    </row>
    <row r="54" spans="1:63" ht="15" customHeight="1" x14ac:dyDescent="0.25">
      <c r="A54" s="45" t="str">
        <f t="shared" si="14"/>
        <v>DS5_cereal_bar1.png</v>
      </c>
      <c r="B54" s="46">
        <v>53</v>
      </c>
      <c r="C54" s="46">
        <v>5</v>
      </c>
      <c r="D54" s="46" t="s">
        <v>40</v>
      </c>
      <c r="E54" s="46" t="s">
        <v>46</v>
      </c>
      <c r="F54" s="46">
        <v>1</v>
      </c>
      <c r="G54" s="29" t="str" cm="1">
        <f t="array" aca="1" ref="G54" ca="1">INDIRECT("DS"&amp;C54&amp;"_T2_"&amp;E54&amp;"!"&amp;H54&amp;"2")</f>
        <v>Potassium</v>
      </c>
      <c r="H54" s="46" t="s">
        <v>31</v>
      </c>
      <c r="I54" s="28">
        <f t="shared" ca="1" si="9"/>
        <v>0.91848360430431619</v>
      </c>
      <c r="J54" s="48" t="str">
        <f t="shared" ca="1" si="10"/>
        <v xml:space="preserve">Determine which of the last 5 columns is most positively correalated with the first column named 'Potassium' </v>
      </c>
      <c r="K54" s="28" t="str" cm="1">
        <f t="array" aca="1" ref="K54" ca="1">INDIRECT("DS"&amp;C54&amp;"_T2_"&amp;E54&amp;"!"&amp;L54&amp;"2")</f>
        <v>Sugars</v>
      </c>
      <c r="L54" s="46" t="s">
        <v>38</v>
      </c>
      <c r="M54" s="48"/>
      <c r="O54" s="46"/>
      <c r="P54" s="46"/>
      <c r="Q54" s="46" t="e">
        <f ca="1">LARGE(INDIRECT("'dataset"&amp;C54&amp;"_"&amp;E54&amp;"'!"&amp;#REF!&amp;"2:"&amp;#REF!&amp;"31"), 2)</f>
        <v>#REF!</v>
      </c>
      <c r="R54" s="46" t="e">
        <f ca="1">MATCH(LARGE(INDIRECT("'dataset"&amp;C54&amp;"_"&amp;E54&amp;"'!"&amp;#REF!&amp;"2:"&amp;#REF!&amp;"31"), 2), INDIRECT("'dataset"&amp;C54&amp;"_"&amp;E54&amp;"'!"&amp;#REF!&amp;"2:"&amp;#REF!&amp;"31"), 0)+1</f>
        <v>#REF!</v>
      </c>
      <c r="S54" s="46" t="e" cm="1">
        <f t="array" aca="1" ref="S54" ca="1">INDIRECT("dataset"&amp;C54&amp;"_"&amp;E54&amp;"!"&amp;"B"&amp;R54)</f>
        <v>#REF!</v>
      </c>
      <c r="T54" s="46" t="e">
        <f ca="1">LARGE(INDIRECT("'dataset"&amp;C54&amp;"_"&amp;E54&amp;"'!"&amp;#REF!&amp;"2:"&amp;#REF!&amp;"31"), 3)</f>
        <v>#REF!</v>
      </c>
      <c r="U54" s="46" t="e">
        <f ca="1">MATCH(LARGE(INDIRECT("'dataset"&amp;C54&amp;"_"&amp;E54&amp;"'!"&amp;#REF!&amp;"2:"&amp;#REF!&amp;"31"), 3), INDIRECT("'dataset"&amp;C54&amp;"_"&amp;E54&amp;"'!"&amp;#REF!&amp;"2:"&amp;#REF!&amp;"31"), 0)+1</f>
        <v>#REF!</v>
      </c>
      <c r="V54" s="46" t="e" cm="1">
        <f t="array" aca="1" ref="V54" ca="1">INDIRECT("dataset"&amp;C54&amp;"_"&amp;E54&amp;"!"&amp;"B"&amp;U54)</f>
        <v>#REF!</v>
      </c>
      <c r="W54" s="46" t="e">
        <f t="shared" ca="1" si="6"/>
        <v>#REF!</v>
      </c>
      <c r="X54" s="46" t="e">
        <f t="shared" ca="1" si="7"/>
        <v>#REF!</v>
      </c>
      <c r="Y54" s="47" t="e" cm="1">
        <f t="array" aca="1" ref="Y54" ca="1">INDIRECT("dataset"&amp;C54&amp;"_"&amp;E54&amp;"!"&amp;Z54&amp;"2")</f>
        <v>#REF!</v>
      </c>
      <c r="Z54" s="46" t="s">
        <v>36</v>
      </c>
      <c r="AA54" s="46"/>
      <c r="AB54" s="46"/>
      <c r="AC54" s="49" t="e">
        <f t="shared" ca="1" si="8"/>
        <v>#REF!</v>
      </c>
      <c r="AD54" s="46" t="e">
        <f t="shared" ca="1" si="11"/>
        <v>#REF!</v>
      </c>
      <c r="AE54" s="46" t="s">
        <v>36</v>
      </c>
      <c r="AF54" s="50" t="e" cm="1">
        <f t="array" aca="1" ref="AF54" ca="1">INDIRECT("dataset"&amp;C54&amp;"_"&amp;E54&amp;"!"&amp;AG54&amp;"2")</f>
        <v>#REF!</v>
      </c>
      <c r="AG54" s="46" t="s">
        <v>38</v>
      </c>
      <c r="AH54" s="46" t="e" cm="1">
        <f t="array" aca="1" ref="AH54" ca="1">INDIRECT("dataset"&amp;C54&amp;"_"&amp;E54&amp;"!"&amp;AG54&amp;AL54)</f>
        <v>#REF!</v>
      </c>
      <c r="AI54" s="46" t="e">
        <f t="shared" ca="1" si="12"/>
        <v>#REF!</v>
      </c>
      <c r="AJ54" s="30" t="e">
        <f t="shared" ca="1" si="13"/>
        <v>#REF!</v>
      </c>
      <c r="AK54" s="45" t="e" cm="1">
        <f t="array" aca="1" ref="AK54" ca="1">INDIRECT("dataset"&amp;C54&amp;"_"&amp;E54&amp;"!"&amp;"B"&amp;AL54)</f>
        <v>#REF!</v>
      </c>
      <c r="AL54" s="46">
        <v>17</v>
      </c>
    </row>
    <row r="55" spans="1:63" x14ac:dyDescent="0.25">
      <c r="A55" s="45" t="str">
        <f t="shared" si="14"/>
        <v>DS6_cereal_bar2.png</v>
      </c>
      <c r="B55" s="46">
        <v>54</v>
      </c>
      <c r="C55" s="46">
        <v>6</v>
      </c>
      <c r="D55" s="46" t="s">
        <v>40</v>
      </c>
      <c r="E55" s="46" t="s">
        <v>46</v>
      </c>
      <c r="F55" s="46">
        <v>2</v>
      </c>
      <c r="G55" s="29" t="str" cm="1">
        <f t="array" aca="1" ref="G55" ca="1">INDIRECT("DS"&amp;C55&amp;"_T2_"&amp;E55&amp;"!"&amp;H55&amp;"2")</f>
        <v>Calories</v>
      </c>
      <c r="H55" s="46" t="s">
        <v>31</v>
      </c>
      <c r="I55" s="28">
        <f t="shared" ca="1" si="9"/>
        <v>0.95055916817633612</v>
      </c>
      <c r="J55" s="48" t="str">
        <f t="shared" ca="1" si="10"/>
        <v xml:space="preserve">Determine which of the last 5 columns is most positively correalated with the first column named 'Calories' </v>
      </c>
      <c r="K55" s="28" t="str" cm="1">
        <f t="array" aca="1" ref="K55" ca="1">INDIRECT("DS"&amp;C55&amp;"_T2_"&amp;E55&amp;"!"&amp;L55&amp;"2")</f>
        <v>Protein</v>
      </c>
      <c r="L55" s="46" t="s">
        <v>32</v>
      </c>
      <c r="M55" s="48"/>
      <c r="O55" s="46"/>
      <c r="P55" s="46"/>
      <c r="Q55" s="46" t="e">
        <f ca="1">LARGE(INDIRECT("'dataset"&amp;C55&amp;"_"&amp;E55&amp;"'!"&amp;#REF!&amp;"2:"&amp;#REF!&amp;"31"), 2)</f>
        <v>#REF!</v>
      </c>
      <c r="R55" s="46" t="e">
        <f ca="1">MATCH(LARGE(INDIRECT("'dataset"&amp;C55&amp;"_"&amp;E55&amp;"'!"&amp;#REF!&amp;"2:"&amp;#REF!&amp;"31"), 2), INDIRECT("'dataset"&amp;C55&amp;"_"&amp;E55&amp;"'!"&amp;#REF!&amp;"2:"&amp;#REF!&amp;"31"), 0)+1</f>
        <v>#REF!</v>
      </c>
      <c r="S55" s="46" t="e" cm="1">
        <f t="array" aca="1" ref="S55" ca="1">INDIRECT("dataset"&amp;C55&amp;"_"&amp;E55&amp;"!"&amp;"B"&amp;R55)</f>
        <v>#REF!</v>
      </c>
      <c r="T55" s="46" t="e">
        <f ca="1">LARGE(INDIRECT("'dataset"&amp;C55&amp;"_"&amp;E55&amp;"'!"&amp;#REF!&amp;"2:"&amp;#REF!&amp;"31"), 3)</f>
        <v>#REF!</v>
      </c>
      <c r="U55" s="46" t="e">
        <f ca="1">MATCH(LARGE(INDIRECT("'dataset"&amp;C55&amp;"_"&amp;E55&amp;"'!"&amp;#REF!&amp;"2:"&amp;#REF!&amp;"31"), 3), INDIRECT("'dataset"&amp;C55&amp;"_"&amp;E55&amp;"'!"&amp;#REF!&amp;"2:"&amp;#REF!&amp;"31"), 0)+1</f>
        <v>#REF!</v>
      </c>
      <c r="V55" s="46" t="e" cm="1">
        <f t="array" aca="1" ref="V55" ca="1">INDIRECT("dataset"&amp;C55&amp;"_"&amp;E55&amp;"!"&amp;"B"&amp;U55)</f>
        <v>#REF!</v>
      </c>
      <c r="W55" s="46" t="e">
        <f t="shared" ca="1" si="6"/>
        <v>#REF!</v>
      </c>
      <c r="X55" s="46" t="e">
        <f t="shared" ca="1" si="7"/>
        <v>#REF!</v>
      </c>
      <c r="Y55" s="47" t="e" cm="1">
        <f t="array" aca="1" ref="Y55" ca="1">INDIRECT("dataset"&amp;C55&amp;"_"&amp;E55&amp;"!"&amp;Z55&amp;"2")</f>
        <v>#REF!</v>
      </c>
      <c r="Z55" s="46" t="s">
        <v>39</v>
      </c>
      <c r="AA55" s="46"/>
      <c r="AB55" s="46"/>
      <c r="AC55" s="49" t="e">
        <f t="shared" ca="1" si="8"/>
        <v>#REF!</v>
      </c>
      <c r="AD55" s="46" t="e">
        <f t="shared" ca="1" si="11"/>
        <v>#REF!</v>
      </c>
      <c r="AE55" s="46" t="s">
        <v>39</v>
      </c>
      <c r="AF55" s="50" t="e" cm="1">
        <f t="array" aca="1" ref="AF55" ca="1">INDIRECT("dataset"&amp;C55&amp;"_"&amp;E55&amp;"!"&amp;AG55&amp;"2")</f>
        <v>#REF!</v>
      </c>
      <c r="AG55" s="46" t="s">
        <v>37</v>
      </c>
      <c r="AH55" s="46" t="e" cm="1">
        <f t="array" aca="1" ref="AH55" ca="1">INDIRECT("dataset"&amp;C55&amp;"_"&amp;E55&amp;"!"&amp;AG55&amp;AL55)</f>
        <v>#REF!</v>
      </c>
      <c r="AI55" s="46" t="e">
        <f t="shared" ca="1" si="12"/>
        <v>#REF!</v>
      </c>
      <c r="AJ55" s="30" t="e">
        <f t="shared" ca="1" si="13"/>
        <v>#REF!</v>
      </c>
      <c r="AK55" s="45" t="e" cm="1">
        <f t="array" aca="1" ref="AK55" ca="1">INDIRECT("dataset"&amp;C55&amp;"_"&amp;E55&amp;"!"&amp;"B"&amp;AL55)</f>
        <v>#REF!</v>
      </c>
      <c r="AL55" s="46">
        <v>19</v>
      </c>
    </row>
    <row r="56" spans="1:63" x14ac:dyDescent="0.25">
      <c r="A56" s="45" t="str">
        <f t="shared" si="14"/>
        <v>DS7_cereal_bar3.png</v>
      </c>
      <c r="B56" s="46">
        <v>55</v>
      </c>
      <c r="C56" s="46">
        <v>7</v>
      </c>
      <c r="D56" s="46" t="s">
        <v>40</v>
      </c>
      <c r="E56" s="46" t="s">
        <v>46</v>
      </c>
      <c r="F56" s="46">
        <v>3</v>
      </c>
      <c r="G56" s="29" t="str" cm="1">
        <f t="array" aca="1" ref="G56" ca="1">INDIRECT("DS"&amp;C56&amp;"_T2_"&amp;E56&amp;"!"&amp;H56&amp;"2")</f>
        <v>Iron</v>
      </c>
      <c r="H56" s="46" t="s">
        <v>31</v>
      </c>
      <c r="I56" s="28">
        <f t="shared" ca="1" si="9"/>
        <v>0.91594870582425991</v>
      </c>
      <c r="J56" s="48" t="str">
        <f t="shared" ca="1" si="10"/>
        <v xml:space="preserve">Determine which of the last 5 columns is most positively correalated with the first column named 'Iron' </v>
      </c>
      <c r="K56" s="28" t="str" cm="1">
        <f t="array" aca="1" ref="K56" ca="1">INDIRECT("DS"&amp;C56&amp;"_T2_"&amp;E56&amp;"!"&amp;L56&amp;"2")</f>
        <v>Carbo</v>
      </c>
      <c r="L56" s="46" t="s">
        <v>30</v>
      </c>
      <c r="M56" s="48"/>
      <c r="O56" s="46"/>
      <c r="P56" s="46"/>
      <c r="Q56" s="46" t="e">
        <f ca="1">LARGE(INDIRECT("'dataset"&amp;C56&amp;"_"&amp;E56&amp;"'!"&amp;#REF!&amp;"2:"&amp;#REF!&amp;"31"), 2)</f>
        <v>#REF!</v>
      </c>
      <c r="R56" s="46" t="e">
        <f ca="1">MATCH(LARGE(INDIRECT("'dataset"&amp;C56&amp;"_"&amp;E56&amp;"'!"&amp;#REF!&amp;"2:"&amp;#REF!&amp;"31"), 2), INDIRECT("'dataset"&amp;C56&amp;"_"&amp;E56&amp;"'!"&amp;#REF!&amp;"2:"&amp;#REF!&amp;"31"), 0)+1</f>
        <v>#REF!</v>
      </c>
      <c r="S56" s="46" t="e" cm="1">
        <f t="array" aca="1" ref="S56" ca="1">INDIRECT("dataset"&amp;C56&amp;"_"&amp;E56&amp;"!"&amp;"B"&amp;R56)</f>
        <v>#REF!</v>
      </c>
      <c r="T56" s="46" t="e">
        <f ca="1">LARGE(INDIRECT("'dataset"&amp;C56&amp;"_"&amp;E56&amp;"'!"&amp;#REF!&amp;"2:"&amp;#REF!&amp;"31"), 3)</f>
        <v>#REF!</v>
      </c>
      <c r="U56" s="46" t="e">
        <f ca="1">MATCH(LARGE(INDIRECT("'dataset"&amp;C56&amp;"_"&amp;E56&amp;"'!"&amp;#REF!&amp;"2:"&amp;#REF!&amp;"31"), 3), INDIRECT("'dataset"&amp;C56&amp;"_"&amp;E56&amp;"'!"&amp;#REF!&amp;"2:"&amp;#REF!&amp;"31"), 0)+1</f>
        <v>#REF!</v>
      </c>
      <c r="V56" s="46" t="e" cm="1">
        <f t="array" aca="1" ref="V56" ca="1">INDIRECT("dataset"&amp;C56&amp;"_"&amp;E56&amp;"!"&amp;"B"&amp;U56)</f>
        <v>#REF!</v>
      </c>
      <c r="W56" s="46" t="e">
        <f t="shared" ca="1" si="6"/>
        <v>#REF!</v>
      </c>
      <c r="X56" s="46" t="e">
        <f t="shared" ca="1" si="7"/>
        <v>#REF!</v>
      </c>
      <c r="Y56" s="47" t="e" cm="1">
        <f t="array" aca="1" ref="Y56" ca="1">INDIRECT("dataset"&amp;C56&amp;"_"&amp;E56&amp;"!"&amp;Z56&amp;"2")</f>
        <v>#REF!</v>
      </c>
      <c r="Z56" s="46" t="s">
        <v>34</v>
      </c>
      <c r="AA56" s="46"/>
      <c r="AB56" s="46"/>
      <c r="AC56" s="49" t="e">
        <f t="shared" ca="1" si="8"/>
        <v>#REF!</v>
      </c>
      <c r="AD56" s="46" t="e">
        <f t="shared" ca="1" si="11"/>
        <v>#REF!</v>
      </c>
      <c r="AE56" s="46" t="s">
        <v>34</v>
      </c>
      <c r="AF56" s="50" t="e" cm="1">
        <f t="array" aca="1" ref="AF56" ca="1">INDIRECT("dataset"&amp;C56&amp;"_"&amp;E56&amp;"!"&amp;AG56&amp;"2")</f>
        <v>#REF!</v>
      </c>
      <c r="AG56" s="46" t="s">
        <v>32</v>
      </c>
      <c r="AH56" s="46" t="e" cm="1">
        <f t="array" aca="1" ref="AH56" ca="1">INDIRECT("dataset"&amp;C56&amp;"_"&amp;E56&amp;"!"&amp;AG56&amp;AL56)</f>
        <v>#REF!</v>
      </c>
      <c r="AI56" s="46" t="e">
        <f t="shared" ca="1" si="12"/>
        <v>#REF!</v>
      </c>
      <c r="AJ56" s="30" t="e">
        <f t="shared" ca="1" si="13"/>
        <v>#REF!</v>
      </c>
      <c r="AK56" s="45" t="e" cm="1">
        <f t="array" aca="1" ref="AK56" ca="1">INDIRECT("dataset"&amp;C56&amp;"_"&amp;E56&amp;"!"&amp;"B"&amp;AL56)</f>
        <v>#REF!</v>
      </c>
      <c r="AL56" s="46">
        <v>17</v>
      </c>
    </row>
    <row r="57" spans="1:63" x14ac:dyDescent="0.25">
      <c r="A57" s="45" t="str">
        <f t="shared" si="14"/>
        <v>DS8_cereal_bar4.png</v>
      </c>
      <c r="B57" s="46">
        <v>56</v>
      </c>
      <c r="C57" s="46">
        <v>8</v>
      </c>
      <c r="D57" s="46" t="s">
        <v>40</v>
      </c>
      <c r="E57" s="46" t="s">
        <v>46</v>
      </c>
      <c r="F57" s="46">
        <v>4</v>
      </c>
      <c r="G57" s="29" t="str" cm="1">
        <f t="array" aca="1" ref="G57" ca="1">INDIRECT("DS"&amp;C57&amp;"_T2_"&amp;E57&amp;"!"&amp;H57&amp;"2")</f>
        <v>Vitamins</v>
      </c>
      <c r="H57" s="46" t="s">
        <v>31</v>
      </c>
      <c r="I57" s="28">
        <f t="shared" ca="1" si="9"/>
        <v>0.90941841920042754</v>
      </c>
      <c r="J57" s="48" t="str">
        <f t="shared" ca="1" si="10"/>
        <v xml:space="preserve">Determine which of the last 5 columns is most positively correalated with the first column named 'Vitamins' </v>
      </c>
      <c r="K57" s="28" t="str" cm="1">
        <f t="array" aca="1" ref="K57" ca="1">INDIRECT("DS"&amp;C57&amp;"_T2_"&amp;E57&amp;"!"&amp;L57&amp;"2")</f>
        <v>Potassium</v>
      </c>
      <c r="L57" s="46" t="s">
        <v>33</v>
      </c>
      <c r="M57" s="48"/>
      <c r="O57" s="46"/>
      <c r="P57" s="46"/>
      <c r="Q57" s="46" t="e">
        <f ca="1">LARGE(INDIRECT("'dataset"&amp;C57&amp;"_"&amp;E57&amp;"'!"&amp;#REF!&amp;"2:"&amp;#REF!&amp;"31"), 2)</f>
        <v>#REF!</v>
      </c>
      <c r="R57" s="46" t="e">
        <f ca="1">MATCH(LARGE(INDIRECT("'dataset"&amp;C57&amp;"_"&amp;E57&amp;"'!"&amp;#REF!&amp;"2:"&amp;#REF!&amp;"31"), 2), INDIRECT("'dataset"&amp;C57&amp;"_"&amp;E57&amp;"'!"&amp;#REF!&amp;"2:"&amp;#REF!&amp;"31"), 0)+1</f>
        <v>#REF!</v>
      </c>
      <c r="S57" s="46" t="e" cm="1">
        <f t="array" aca="1" ref="S57" ca="1">INDIRECT("dataset"&amp;C57&amp;"_"&amp;E57&amp;"!"&amp;"B"&amp;R57)</f>
        <v>#REF!</v>
      </c>
      <c r="T57" s="46" t="e">
        <f ca="1">LARGE(INDIRECT("'dataset"&amp;C57&amp;"_"&amp;E57&amp;"'!"&amp;#REF!&amp;"2:"&amp;#REF!&amp;"31"), 3)</f>
        <v>#REF!</v>
      </c>
      <c r="U57" s="46" t="e">
        <f ca="1">MATCH(LARGE(INDIRECT("'dataset"&amp;C57&amp;"_"&amp;E57&amp;"'!"&amp;#REF!&amp;"2:"&amp;#REF!&amp;"31"), 3), INDIRECT("'dataset"&amp;C57&amp;"_"&amp;E57&amp;"'!"&amp;#REF!&amp;"2:"&amp;#REF!&amp;"31"), 0)+1</f>
        <v>#REF!</v>
      </c>
      <c r="V57" s="46" t="e" cm="1">
        <f t="array" aca="1" ref="V57" ca="1">INDIRECT("dataset"&amp;C57&amp;"_"&amp;E57&amp;"!"&amp;"B"&amp;U57)</f>
        <v>#REF!</v>
      </c>
      <c r="W57" s="46" t="e">
        <f t="shared" ca="1" si="6"/>
        <v>#REF!</v>
      </c>
      <c r="X57" s="46" t="e">
        <f t="shared" ca="1" si="7"/>
        <v>#REF!</v>
      </c>
      <c r="Y57" s="47" t="e" cm="1">
        <f t="array" aca="1" ref="Y57" ca="1">INDIRECT("dataset"&amp;C57&amp;"_"&amp;E57&amp;"!"&amp;Z57&amp;"2")</f>
        <v>#REF!</v>
      </c>
      <c r="Z57" s="46" t="s">
        <v>39</v>
      </c>
      <c r="AA57" s="46"/>
      <c r="AB57" s="46"/>
      <c r="AC57" s="49" t="e">
        <f t="shared" ca="1" si="8"/>
        <v>#REF!</v>
      </c>
      <c r="AD57" s="46" t="e">
        <f t="shared" ca="1" si="11"/>
        <v>#REF!</v>
      </c>
      <c r="AE57" s="46" t="s">
        <v>39</v>
      </c>
      <c r="AF57" s="50" t="e" cm="1">
        <f t="array" aca="1" ref="AF57" ca="1">INDIRECT("dataset"&amp;C57&amp;"_"&amp;E57&amp;"!"&amp;AG57&amp;"2")</f>
        <v>#REF!</v>
      </c>
      <c r="AG57" s="46" t="s">
        <v>38</v>
      </c>
      <c r="AH57" s="46" t="e" cm="1">
        <f t="array" aca="1" ref="AH57" ca="1">INDIRECT("dataset"&amp;C57&amp;"_"&amp;E57&amp;"!"&amp;AG57&amp;AL57)</f>
        <v>#REF!</v>
      </c>
      <c r="AI57" s="46" t="e">
        <f t="shared" ca="1" si="12"/>
        <v>#REF!</v>
      </c>
      <c r="AJ57" s="30" t="e">
        <f t="shared" ca="1" si="13"/>
        <v>#REF!</v>
      </c>
      <c r="AK57" s="45" t="e" cm="1">
        <f t="array" aca="1" ref="AK57" ca="1">INDIRECT("dataset"&amp;C57&amp;"_"&amp;E57&amp;"!"&amp;"B"&amp;AL57)</f>
        <v>#REF!</v>
      </c>
      <c r="AL57" s="46">
        <v>20</v>
      </c>
    </row>
    <row r="58" spans="1:63" x14ac:dyDescent="0.25">
      <c r="A58" s="20" t="str">
        <f t="shared" si="14"/>
        <v>DS9_candy_bar1.png</v>
      </c>
      <c r="B58" s="14">
        <v>57</v>
      </c>
      <c r="C58" s="14">
        <v>9</v>
      </c>
      <c r="D58" s="14" t="s">
        <v>41</v>
      </c>
      <c r="E58" s="14" t="s">
        <v>46</v>
      </c>
      <c r="F58" s="14">
        <v>1</v>
      </c>
      <c r="G58" s="29" t="str" cm="1">
        <f t="array" aca="1" ref="G58" ca="1">INDIRECT("DS"&amp;C58&amp;"_T2_"&amp;E58&amp;"!"&amp;H58&amp;"2")</f>
        <v>Hard</v>
      </c>
      <c r="H58" s="14" t="s">
        <v>31</v>
      </c>
      <c r="I58" s="28">
        <f t="shared" ca="1" si="9"/>
        <v>0.95248402178478697</v>
      </c>
      <c r="J58" s="21" t="str">
        <f t="shared" ca="1" si="10"/>
        <v xml:space="preserve">Determine which of the last 5 columns is most positively correalated with the first column named 'Hard' </v>
      </c>
      <c r="K58" s="28" t="str" cm="1">
        <f t="array" aca="1" ref="K58" ca="1">INDIRECT("DS"&amp;C58&amp;"_T2_"&amp;E58&amp;"!"&amp;L58&amp;"2")</f>
        <v>Chocolate</v>
      </c>
      <c r="L58" s="14" t="s">
        <v>33</v>
      </c>
      <c r="M58" s="48"/>
      <c r="O58" s="46"/>
      <c r="P58" s="46"/>
      <c r="Q58" s="14" t="e">
        <f ca="1">LARGE(INDIRECT("'dataset"&amp;C58&amp;"_"&amp;E58&amp;"'!"&amp;#REF!&amp;"2:"&amp;#REF!&amp;"31"), 2)</f>
        <v>#REF!</v>
      </c>
      <c r="R58" s="14" t="e">
        <f ca="1">MATCH(LARGE(INDIRECT("'dataset"&amp;C58&amp;"_"&amp;E58&amp;"'!"&amp;#REF!&amp;"2:"&amp;#REF!&amp;"31"), 2), INDIRECT("'dataset"&amp;C58&amp;"_"&amp;E58&amp;"'!"&amp;#REF!&amp;"2:"&amp;#REF!&amp;"31"), 0)+1</f>
        <v>#REF!</v>
      </c>
      <c r="S58" s="14" t="e" cm="1">
        <f t="array" aca="1" ref="S58" ca="1">INDIRECT("dataset"&amp;C58&amp;"_"&amp;E58&amp;"!"&amp;"B"&amp;R58)</f>
        <v>#REF!</v>
      </c>
      <c r="T58" s="14" t="e">
        <f ca="1">LARGE(INDIRECT("'dataset"&amp;C58&amp;"_"&amp;E58&amp;"'!"&amp;#REF!&amp;"2:"&amp;#REF!&amp;"31"), 3)</f>
        <v>#REF!</v>
      </c>
      <c r="U58" s="14" t="e">
        <f ca="1">MATCH(LARGE(INDIRECT("'dataset"&amp;C58&amp;"_"&amp;E58&amp;"'!"&amp;#REF!&amp;"2:"&amp;#REF!&amp;"31"), 3), INDIRECT("'dataset"&amp;C58&amp;"_"&amp;E58&amp;"'!"&amp;#REF!&amp;"2:"&amp;#REF!&amp;"31"), 0)+1</f>
        <v>#REF!</v>
      </c>
      <c r="V58" s="14" t="e" cm="1">
        <f t="array" aca="1" ref="V58" ca="1">INDIRECT("dataset"&amp;C58&amp;"_"&amp;E58&amp;"!"&amp;"B"&amp;U58)</f>
        <v>#REF!</v>
      </c>
      <c r="W58" s="14" t="e">
        <f t="shared" ca="1" si="6"/>
        <v>#REF!</v>
      </c>
      <c r="X58" s="14" t="e">
        <f t="shared" ca="1" si="7"/>
        <v>#REF!</v>
      </c>
      <c r="Y58" s="23" t="e" cm="1">
        <f t="array" aca="1" ref="Y58" ca="1">INDIRECT("dataset"&amp;C58&amp;"_"&amp;E58&amp;"!"&amp;Z58&amp;"2")</f>
        <v>#REF!</v>
      </c>
      <c r="Z58" s="14" t="s">
        <v>35</v>
      </c>
      <c r="AA58" s="14"/>
      <c r="AB58" s="14"/>
      <c r="AC58" s="22" t="e">
        <f t="shared" ca="1" si="8"/>
        <v>#REF!</v>
      </c>
      <c r="AD58" s="14" t="e">
        <f t="shared" ca="1" si="11"/>
        <v>#REF!</v>
      </c>
      <c r="AE58" s="14" t="s">
        <v>35</v>
      </c>
      <c r="AF58" s="59" t="e" cm="1">
        <f t="array" aca="1" ref="AF58" ca="1">INDIRECT("dataset"&amp;C58&amp;"_"&amp;E58&amp;"!"&amp;AG58&amp;"2")</f>
        <v>#REF!</v>
      </c>
      <c r="AG58" s="14" t="s">
        <v>30</v>
      </c>
      <c r="AH58" s="14" t="e" cm="1">
        <f t="array" aca="1" ref="AH58" ca="1">INDIRECT("dataset"&amp;C58&amp;"_"&amp;E58&amp;"!"&amp;AG58&amp;AL58)</f>
        <v>#REF!</v>
      </c>
      <c r="AI58" s="14" t="e">
        <f t="shared" ca="1" si="12"/>
        <v>#REF!</v>
      </c>
      <c r="AJ58" s="30" t="e">
        <f t="shared" ca="1" si="13"/>
        <v>#REF!</v>
      </c>
      <c r="AK58" s="20" t="e" cm="1">
        <f t="array" aca="1" ref="AK58" ca="1">INDIRECT("dataset"&amp;C58&amp;"_"&amp;E58&amp;"!"&amp;"B"&amp;AL58)</f>
        <v>#REF!</v>
      </c>
      <c r="AL58" s="14">
        <v>19</v>
      </c>
    </row>
    <row r="59" spans="1:63" x14ac:dyDescent="0.25">
      <c r="A59" s="20" t="str">
        <f t="shared" si="14"/>
        <v>DS10_candy_bar2.png</v>
      </c>
      <c r="B59" s="14">
        <v>58</v>
      </c>
      <c r="C59" s="14">
        <v>10</v>
      </c>
      <c r="D59" s="14" t="s">
        <v>41</v>
      </c>
      <c r="E59" s="14" t="s">
        <v>46</v>
      </c>
      <c r="F59" s="14">
        <v>2</v>
      </c>
      <c r="G59" s="29" t="str" cm="1">
        <f t="array" aca="1" ref="G59" ca="1">INDIRECT("DS"&amp;C59&amp;"_T2_"&amp;E59&amp;"!"&amp;H59&amp;"2")</f>
        <v>Sugar
Percent</v>
      </c>
      <c r="H59" s="14" t="s">
        <v>31</v>
      </c>
      <c r="I59" s="28">
        <f t="shared" ca="1" si="9"/>
        <v>0.91022430794672315</v>
      </c>
      <c r="J59" s="21" t="str">
        <f t="shared" ca="1" si="10"/>
        <v xml:space="preserve">Determine which of the last 5 columns is most positively correalated with the first column named 'Sugar
Percent' </v>
      </c>
      <c r="K59" s="28" t="str" cm="1">
        <f t="array" aca="1" ref="K59" ca="1">INDIRECT("DS"&amp;C59&amp;"_T2_"&amp;E59&amp;"!"&amp;L59&amp;"2")</f>
        <v>Rating</v>
      </c>
      <c r="L59" s="14" t="s">
        <v>30</v>
      </c>
      <c r="M59" s="48"/>
      <c r="O59" s="46"/>
      <c r="P59" s="46"/>
      <c r="Q59" s="14" t="e">
        <f ca="1">LARGE(INDIRECT("'dataset"&amp;C59&amp;"_"&amp;E59&amp;"'!"&amp;#REF!&amp;"2:"&amp;#REF!&amp;"31"), 2)</f>
        <v>#REF!</v>
      </c>
      <c r="R59" s="14" t="e">
        <f ca="1">MATCH(LARGE(INDIRECT("'dataset"&amp;C59&amp;"_"&amp;E59&amp;"'!"&amp;#REF!&amp;"2:"&amp;#REF!&amp;"31"), 2), INDIRECT("'dataset"&amp;C59&amp;"_"&amp;E59&amp;"'!"&amp;#REF!&amp;"2:"&amp;#REF!&amp;"31"), 0)+1</f>
        <v>#REF!</v>
      </c>
      <c r="S59" s="14" t="e" cm="1">
        <f t="array" aca="1" ref="S59" ca="1">INDIRECT("dataset"&amp;C59&amp;"_"&amp;E59&amp;"!"&amp;"B"&amp;R59)</f>
        <v>#REF!</v>
      </c>
      <c r="T59" s="14" t="e">
        <f ca="1">LARGE(INDIRECT("'dataset"&amp;C59&amp;"_"&amp;E59&amp;"'!"&amp;#REF!&amp;"2:"&amp;#REF!&amp;"31"), 3)</f>
        <v>#REF!</v>
      </c>
      <c r="U59" s="14" t="e">
        <f ca="1">MATCH(LARGE(INDIRECT("'dataset"&amp;C59&amp;"_"&amp;E59&amp;"'!"&amp;#REF!&amp;"2:"&amp;#REF!&amp;"31"), 3), INDIRECT("'dataset"&amp;C59&amp;"_"&amp;E59&amp;"'!"&amp;#REF!&amp;"2:"&amp;#REF!&amp;"31"), 0)+1</f>
        <v>#REF!</v>
      </c>
      <c r="V59" s="14" t="e" cm="1">
        <f t="array" aca="1" ref="V59" ca="1">INDIRECT("dataset"&amp;C59&amp;"_"&amp;E59&amp;"!"&amp;"B"&amp;U59)</f>
        <v>#REF!</v>
      </c>
      <c r="W59" s="14" t="e">
        <f t="shared" ca="1" si="6"/>
        <v>#REF!</v>
      </c>
      <c r="X59" s="14" t="e">
        <f t="shared" ca="1" si="7"/>
        <v>#REF!</v>
      </c>
      <c r="Y59" s="23" t="e" cm="1">
        <f t="array" aca="1" ref="Y59" ca="1">INDIRECT("dataset"&amp;C59&amp;"_"&amp;E59&amp;"!"&amp;Z59&amp;"2")</f>
        <v>#REF!</v>
      </c>
      <c r="Z59" s="14" t="s">
        <v>34</v>
      </c>
      <c r="AA59" s="14"/>
      <c r="AB59" s="14"/>
      <c r="AC59" s="22" t="e">
        <f t="shared" ca="1" si="8"/>
        <v>#REF!</v>
      </c>
      <c r="AD59" s="14" t="e">
        <f t="shared" ca="1" si="11"/>
        <v>#REF!</v>
      </c>
      <c r="AE59" s="14" t="s">
        <v>34</v>
      </c>
      <c r="AF59" s="59" t="e" cm="1">
        <f t="array" aca="1" ref="AF59" ca="1">INDIRECT("dataset"&amp;C59&amp;"_"&amp;E59&amp;"!"&amp;AG59&amp;"2")</f>
        <v>#REF!</v>
      </c>
      <c r="AG59" s="14" t="s">
        <v>38</v>
      </c>
      <c r="AH59" s="14" t="e" cm="1">
        <f t="array" aca="1" ref="AH59" ca="1">INDIRECT("dataset"&amp;C59&amp;"_"&amp;E59&amp;"!"&amp;AG59&amp;AL59)</f>
        <v>#REF!</v>
      </c>
      <c r="AI59" s="14" t="e">
        <f t="shared" ca="1" si="12"/>
        <v>#REF!</v>
      </c>
      <c r="AJ59" s="30" t="e">
        <f t="shared" ca="1" si="13"/>
        <v>#REF!</v>
      </c>
      <c r="AK59" s="20" t="e" cm="1">
        <f t="array" aca="1" ref="AK59" ca="1">INDIRECT("dataset"&amp;C59&amp;"_"&amp;E59&amp;"!"&amp;"B"&amp;AL59)</f>
        <v>#REF!</v>
      </c>
      <c r="AL59" s="14">
        <v>17</v>
      </c>
    </row>
    <row r="60" spans="1:63" x14ac:dyDescent="0.25">
      <c r="A60" s="20" t="str">
        <f t="shared" si="14"/>
        <v>DS11_candy_bar3.png</v>
      </c>
      <c r="B60" s="14">
        <v>59</v>
      </c>
      <c r="C60" s="14">
        <v>11</v>
      </c>
      <c r="D60" s="14" t="s">
        <v>41</v>
      </c>
      <c r="E60" s="14" t="s">
        <v>46</v>
      </c>
      <c r="F60" s="14">
        <v>3</v>
      </c>
      <c r="G60" s="29" t="str" cm="1">
        <f t="array" aca="1" ref="G60" ca="1">INDIRECT("DS"&amp;C60&amp;"_T2_"&amp;E60&amp;"!"&amp;H60&amp;"2")</f>
        <v>Rating</v>
      </c>
      <c r="H60" s="14" t="s">
        <v>31</v>
      </c>
      <c r="I60" s="28">
        <f t="shared" ca="1" si="9"/>
        <v>0.92289399804318928</v>
      </c>
      <c r="J60" s="21" t="str">
        <f t="shared" ca="1" si="10"/>
        <v xml:space="preserve">Determine which of the last 5 columns is most positively correalated with the first column named 'Rating' </v>
      </c>
      <c r="K60" s="28" t="str" cm="1">
        <f t="array" aca="1" ref="K60" ca="1">INDIRECT("DS"&amp;C60&amp;"_T2_"&amp;E60&amp;"!"&amp;L60&amp;"2")</f>
        <v>Chocolate</v>
      </c>
      <c r="L60" s="14" t="s">
        <v>38</v>
      </c>
      <c r="M60" s="48"/>
      <c r="O60" s="46"/>
      <c r="P60" s="46"/>
      <c r="Q60" s="14" t="e">
        <f ca="1">LARGE(INDIRECT("'dataset"&amp;C60&amp;"_"&amp;E60&amp;"'!"&amp;#REF!&amp;"2:"&amp;#REF!&amp;"31"), 2)</f>
        <v>#REF!</v>
      </c>
      <c r="R60" s="14" t="e">
        <f ca="1">MATCH(LARGE(INDIRECT("'dataset"&amp;C60&amp;"_"&amp;E60&amp;"'!"&amp;#REF!&amp;"2:"&amp;#REF!&amp;"31"), 2), INDIRECT("'dataset"&amp;C60&amp;"_"&amp;E60&amp;"'!"&amp;#REF!&amp;"2:"&amp;#REF!&amp;"31"), 0)+1</f>
        <v>#REF!</v>
      </c>
      <c r="S60" s="14" t="e" cm="1">
        <f t="array" aca="1" ref="S60" ca="1">INDIRECT("dataset"&amp;C60&amp;"_"&amp;E60&amp;"!"&amp;"B"&amp;R60)</f>
        <v>#REF!</v>
      </c>
      <c r="T60" s="14" t="e">
        <f ca="1">LARGE(INDIRECT("'dataset"&amp;C60&amp;"_"&amp;E60&amp;"'!"&amp;#REF!&amp;"2:"&amp;#REF!&amp;"31"), 3)</f>
        <v>#REF!</v>
      </c>
      <c r="U60" s="14" t="e">
        <f ca="1">MATCH(LARGE(INDIRECT("'dataset"&amp;C60&amp;"_"&amp;E60&amp;"'!"&amp;#REF!&amp;"2:"&amp;#REF!&amp;"31"), 3), INDIRECT("'dataset"&amp;C60&amp;"_"&amp;E60&amp;"'!"&amp;#REF!&amp;"2:"&amp;#REF!&amp;"31"), 0)+1</f>
        <v>#REF!</v>
      </c>
      <c r="V60" s="14" t="e" cm="1">
        <f t="array" aca="1" ref="V60" ca="1">INDIRECT("dataset"&amp;C60&amp;"_"&amp;E60&amp;"!"&amp;"B"&amp;U60)</f>
        <v>#REF!</v>
      </c>
      <c r="W60" s="14" t="e">
        <f t="shared" ca="1" si="6"/>
        <v>#REF!</v>
      </c>
      <c r="X60" s="14" t="e">
        <f t="shared" ca="1" si="7"/>
        <v>#REF!</v>
      </c>
      <c r="Y60" s="23" t="e" cm="1">
        <f t="array" aca="1" ref="Y60" ca="1">INDIRECT("dataset"&amp;C60&amp;"_"&amp;E60&amp;"!"&amp;Z60&amp;"2")</f>
        <v>#REF!</v>
      </c>
      <c r="Z60" s="14" t="s">
        <v>36</v>
      </c>
      <c r="AA60" s="14"/>
      <c r="AB60" s="14"/>
      <c r="AC60" s="22" t="e">
        <f t="shared" ca="1" si="8"/>
        <v>#REF!</v>
      </c>
      <c r="AD60" s="14" t="e">
        <f t="shared" ca="1" si="11"/>
        <v>#REF!</v>
      </c>
      <c r="AE60" s="14" t="s">
        <v>36</v>
      </c>
      <c r="AF60" s="59" t="e" cm="1">
        <f t="array" aca="1" ref="AF60" ca="1">INDIRECT("dataset"&amp;C60&amp;"_"&amp;E60&amp;"!"&amp;AG60&amp;"2")</f>
        <v>#REF!</v>
      </c>
      <c r="AG60" s="14" t="s">
        <v>33</v>
      </c>
      <c r="AH60" s="14" t="e" cm="1">
        <f t="array" aca="1" ref="AH60" ca="1">INDIRECT("dataset"&amp;C60&amp;"_"&amp;E60&amp;"!"&amp;AG60&amp;AL60)</f>
        <v>#REF!</v>
      </c>
      <c r="AI60" s="14" t="e">
        <f t="shared" ca="1" si="12"/>
        <v>#REF!</v>
      </c>
      <c r="AJ60" s="30" t="e">
        <f t="shared" ca="1" si="13"/>
        <v>#REF!</v>
      </c>
      <c r="AK60" s="20" t="e" cm="1">
        <f t="array" aca="1" ref="AK60" ca="1">INDIRECT("dataset"&amp;C60&amp;"_"&amp;E60&amp;"!"&amp;"B"&amp;AL60)</f>
        <v>#REF!</v>
      </c>
      <c r="AL60" s="14">
        <v>11</v>
      </c>
    </row>
    <row r="61" spans="1:63" x14ac:dyDescent="0.25">
      <c r="A61" s="20" t="str">
        <f t="shared" si="14"/>
        <v>DS12_candy_bar4.png</v>
      </c>
      <c r="B61" s="14">
        <v>60</v>
      </c>
      <c r="C61" s="14">
        <v>12</v>
      </c>
      <c r="D61" s="14" t="s">
        <v>41</v>
      </c>
      <c r="E61" s="14" t="s">
        <v>46</v>
      </c>
      <c r="F61" s="14">
        <v>4</v>
      </c>
      <c r="G61" s="29" t="str" cm="1">
        <f t="array" aca="1" ref="G61" ca="1">INDIRECT("DS"&amp;C61&amp;"_T2_"&amp;E61&amp;"!"&amp;H61&amp;"2")</f>
        <v>Hard</v>
      </c>
      <c r="H61" s="14" t="s">
        <v>31</v>
      </c>
      <c r="I61" s="28">
        <f t="shared" ca="1" si="9"/>
        <v>0.95087863034344433</v>
      </c>
      <c r="J61" s="21" t="str">
        <f t="shared" ca="1" si="10"/>
        <v xml:space="preserve">Determine which of the last 5 columns is most positively correalated with the first column named 'Hard' </v>
      </c>
      <c r="K61" s="28" t="str" cm="1">
        <f t="array" aca="1" ref="K61" ca="1">INDIRECT("DS"&amp;C61&amp;"_T2_"&amp;E61&amp;"!"&amp;L61&amp;"2")</f>
        <v>Nougat</v>
      </c>
      <c r="L61" s="14" t="s">
        <v>32</v>
      </c>
      <c r="M61" s="48"/>
      <c r="O61" s="46"/>
      <c r="P61" s="46"/>
      <c r="Q61" s="14" t="e">
        <f ca="1">LARGE(INDIRECT("'dataset"&amp;C61&amp;"_"&amp;E61&amp;"'!"&amp;#REF!&amp;"2:"&amp;#REF!&amp;"31"), 2)</f>
        <v>#REF!</v>
      </c>
      <c r="R61" s="14" t="e">
        <f ca="1">MATCH(LARGE(INDIRECT("'dataset"&amp;C61&amp;"_"&amp;E61&amp;"'!"&amp;#REF!&amp;"2:"&amp;#REF!&amp;"31"), 2), INDIRECT("'dataset"&amp;C61&amp;"_"&amp;E61&amp;"'!"&amp;#REF!&amp;"2:"&amp;#REF!&amp;"31"), 0)+1</f>
        <v>#REF!</v>
      </c>
      <c r="S61" s="14" t="e" cm="1">
        <f t="array" aca="1" ref="S61" ca="1">INDIRECT("dataset"&amp;C61&amp;"_"&amp;E61&amp;"!"&amp;"B"&amp;R61)</f>
        <v>#REF!</v>
      </c>
      <c r="T61" s="14" t="e">
        <f ca="1">LARGE(INDIRECT("'dataset"&amp;C61&amp;"_"&amp;E61&amp;"'!"&amp;#REF!&amp;"2:"&amp;#REF!&amp;"31"), 3)</f>
        <v>#REF!</v>
      </c>
      <c r="U61" s="14" t="e">
        <f ca="1">MATCH(LARGE(INDIRECT("'dataset"&amp;C61&amp;"_"&amp;E61&amp;"'!"&amp;#REF!&amp;"2:"&amp;#REF!&amp;"31"), 3), INDIRECT("'dataset"&amp;C61&amp;"_"&amp;E61&amp;"'!"&amp;#REF!&amp;"2:"&amp;#REF!&amp;"31"), 0)+1</f>
        <v>#REF!</v>
      </c>
      <c r="V61" s="14" t="e" cm="1">
        <f t="array" aca="1" ref="V61" ca="1">INDIRECT("dataset"&amp;C61&amp;"_"&amp;E61&amp;"!"&amp;"B"&amp;U61)</f>
        <v>#REF!</v>
      </c>
      <c r="W61" s="14" t="e">
        <f t="shared" ca="1" si="6"/>
        <v>#REF!</v>
      </c>
      <c r="X61" s="14" t="e">
        <f t="shared" ca="1" si="7"/>
        <v>#REF!</v>
      </c>
      <c r="Y61" s="23" t="e" cm="1">
        <f t="array" aca="1" ref="Y61" ca="1">INDIRECT("dataset"&amp;C61&amp;"_"&amp;E61&amp;"!"&amp;Z61&amp;"2")</f>
        <v>#REF!</v>
      </c>
      <c r="Z61" s="14" t="s">
        <v>35</v>
      </c>
      <c r="AA61" s="14"/>
      <c r="AB61" s="14"/>
      <c r="AC61" s="22" t="e">
        <f t="shared" ca="1" si="8"/>
        <v>#REF!</v>
      </c>
      <c r="AD61" s="14" t="e">
        <f t="shared" ca="1" si="11"/>
        <v>#REF!</v>
      </c>
      <c r="AE61" s="14" t="s">
        <v>35</v>
      </c>
      <c r="AF61" s="59" t="e" cm="1">
        <f t="array" aca="1" ref="AF61" ca="1">INDIRECT("dataset"&amp;C61&amp;"_"&amp;E61&amp;"!"&amp;AG61&amp;"2")</f>
        <v>#REF!</v>
      </c>
      <c r="AG61" s="14" t="s">
        <v>38</v>
      </c>
      <c r="AH61" s="14" t="e" cm="1">
        <f t="array" aca="1" ref="AH61" ca="1">INDIRECT("dataset"&amp;C61&amp;"_"&amp;E61&amp;"!"&amp;AG61&amp;AL61)</f>
        <v>#REF!</v>
      </c>
      <c r="AI61" s="14" t="e">
        <f t="shared" ca="1" si="12"/>
        <v>#REF!</v>
      </c>
      <c r="AJ61" s="30" t="e">
        <f t="shared" ca="1" si="13"/>
        <v>#REF!</v>
      </c>
      <c r="AK61" s="20" t="e" cm="1">
        <f t="array" aca="1" ref="AK61" ca="1">INDIRECT("dataset"&amp;C61&amp;"_"&amp;E61&amp;"!"&amp;"B"&amp;AL61)</f>
        <v>#REF!</v>
      </c>
      <c r="AL61" s="14">
        <v>15</v>
      </c>
    </row>
    <row r="62" spans="1:63" s="27" customFormat="1" x14ac:dyDescent="0.25">
      <c r="A62" s="27" t="str">
        <f t="shared" si="14"/>
        <v>DS13_movie_bar1.png</v>
      </c>
      <c r="B62" s="28">
        <v>61</v>
      </c>
      <c r="C62" s="28">
        <v>13</v>
      </c>
      <c r="D62" s="28" t="s">
        <v>42</v>
      </c>
      <c r="E62" s="28" t="s">
        <v>46</v>
      </c>
      <c r="F62" s="28">
        <v>1</v>
      </c>
      <c r="G62" s="29" t="str" cm="1">
        <f t="array" aca="1" ref="G62" ca="1">INDIRECT("DS"&amp;C62&amp;"_T2_"&amp;E62&amp;"!"&amp;H62&amp;"2")</f>
        <v>Naver</v>
      </c>
      <c r="H62" s="28" t="s">
        <v>31</v>
      </c>
      <c r="I62" s="28">
        <f t="shared" ca="1" si="9"/>
        <v>0.96970620628124971</v>
      </c>
      <c r="J62" s="30" t="str">
        <f t="shared" ca="1" si="10"/>
        <v xml:space="preserve">Determine which of the last 5 columns is most positively correalated with the first column named 'Naver' </v>
      </c>
      <c r="K62" s="28" t="str" cm="1">
        <f t="array" aca="1" ref="K62" ca="1">INDIRECT("DS"&amp;C62&amp;"_T2_"&amp;E62&amp;"!"&amp;L62&amp;"2")</f>
        <v>Roger Ebert</v>
      </c>
      <c r="L62" s="28" t="s">
        <v>32</v>
      </c>
      <c r="M62" s="48"/>
      <c r="N62" s="46"/>
      <c r="O62" s="46"/>
      <c r="P62" s="46"/>
      <c r="Q62" s="28" t="e">
        <f ca="1">LARGE(INDIRECT("'dataset"&amp;C62&amp;"_"&amp;E62&amp;"'!"&amp;#REF!&amp;"2:"&amp;#REF!&amp;"31"), 2)</f>
        <v>#REF!</v>
      </c>
      <c r="R62" s="28" t="e">
        <f ca="1">MATCH(LARGE(INDIRECT("'dataset"&amp;C62&amp;"_"&amp;E62&amp;"'!"&amp;#REF!&amp;"2:"&amp;#REF!&amp;"31"), 2), INDIRECT("'dataset"&amp;C62&amp;"_"&amp;E62&amp;"'!"&amp;#REF!&amp;"2:"&amp;#REF!&amp;"31"), 0)+1</f>
        <v>#REF!</v>
      </c>
      <c r="S62" s="28" t="e" cm="1">
        <f t="array" aca="1" ref="S62" ca="1">INDIRECT("dataset"&amp;C62&amp;"_"&amp;E62&amp;"!"&amp;"B"&amp;R62)</f>
        <v>#REF!</v>
      </c>
      <c r="T62" s="28" t="e">
        <f ca="1">LARGE(INDIRECT("'dataset"&amp;C62&amp;"_"&amp;E62&amp;"'!"&amp;#REF!&amp;"2:"&amp;#REF!&amp;"31"), 3)</f>
        <v>#REF!</v>
      </c>
      <c r="U62" s="28" t="e">
        <f ca="1">MATCH(LARGE(INDIRECT("'dataset"&amp;C62&amp;"_"&amp;E62&amp;"'!"&amp;#REF!&amp;"2:"&amp;#REF!&amp;"31"), 3), INDIRECT("'dataset"&amp;C62&amp;"_"&amp;E62&amp;"'!"&amp;#REF!&amp;"2:"&amp;#REF!&amp;"31"), 0)+1</f>
        <v>#REF!</v>
      </c>
      <c r="V62" s="28" t="e" cm="1">
        <f t="array" aca="1" ref="V62" ca="1">INDIRECT("dataset"&amp;C62&amp;"_"&amp;E62&amp;"!"&amp;"B"&amp;U62)</f>
        <v>#REF!</v>
      </c>
      <c r="W62" s="28" t="e">
        <f t="shared" ca="1" si="6"/>
        <v>#REF!</v>
      </c>
      <c r="X62" s="28" t="e">
        <f t="shared" ca="1" si="7"/>
        <v>#REF!</v>
      </c>
      <c r="Y62" s="29" t="e" cm="1">
        <f t="array" aca="1" ref="Y62" ca="1">INDIRECT("dataset"&amp;C62&amp;"_"&amp;E62&amp;"!"&amp;Z62&amp;"2")</f>
        <v>#REF!</v>
      </c>
      <c r="Z62" s="28" t="s">
        <v>39</v>
      </c>
      <c r="AA62" s="28"/>
      <c r="AB62" s="28"/>
      <c r="AC62" s="31" t="e">
        <f t="shared" ca="1" si="8"/>
        <v>#REF!</v>
      </c>
      <c r="AD62" s="28" t="e">
        <f t="shared" ca="1" si="11"/>
        <v>#REF!</v>
      </c>
      <c r="AE62" s="28" t="s">
        <v>39</v>
      </c>
      <c r="AF62" s="43" t="e" cm="1">
        <f t="array" aca="1" ref="AF62" ca="1">INDIRECT("dataset"&amp;C62&amp;"_"&amp;E62&amp;"!"&amp;AG62&amp;"2")</f>
        <v>#REF!</v>
      </c>
      <c r="AG62" s="28" t="s">
        <v>30</v>
      </c>
      <c r="AH62" s="28" t="e" cm="1">
        <f t="array" aca="1" ref="AH62" ca="1">INDIRECT("dataset"&amp;C62&amp;"_"&amp;E62&amp;"!"&amp;AG62&amp;AL62)</f>
        <v>#REF!</v>
      </c>
      <c r="AI62" s="28" t="e">
        <f t="shared" ca="1" si="12"/>
        <v>#REF!</v>
      </c>
      <c r="AJ62" s="30" t="e">
        <f t="shared" ca="1" si="13"/>
        <v>#REF!</v>
      </c>
      <c r="AK62" s="27" t="e" cm="1">
        <f t="array" aca="1" ref="AK62" ca="1">INDIRECT("dataset"&amp;C62&amp;"_"&amp;E62&amp;"!"&amp;"B"&amp;AL62)</f>
        <v>#REF!</v>
      </c>
      <c r="AL62" s="28">
        <v>20</v>
      </c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</row>
    <row r="63" spans="1:63" s="27" customFormat="1" x14ac:dyDescent="0.25">
      <c r="A63" s="27" t="str">
        <f t="shared" si="14"/>
        <v>DS14_movie_bar2.png</v>
      </c>
      <c r="B63" s="28">
        <v>62</v>
      </c>
      <c r="C63" s="28">
        <v>14</v>
      </c>
      <c r="D63" s="28" t="s">
        <v>42</v>
      </c>
      <c r="E63" s="28" t="s">
        <v>46</v>
      </c>
      <c r="F63" s="28">
        <v>2</v>
      </c>
      <c r="G63" s="29" t="str" cm="1">
        <f t="array" aca="1" ref="G63" ca="1">INDIRECT("DS"&amp;C63&amp;"_T2_"&amp;E63&amp;"!"&amp;H63&amp;"2")</f>
        <v>MrQE</v>
      </c>
      <c r="H63" s="28" t="s">
        <v>31</v>
      </c>
      <c r="I63" s="28">
        <f t="shared" ca="1" si="9"/>
        <v>0.93226572564431387</v>
      </c>
      <c r="J63" s="30" t="str">
        <f t="shared" ca="1" si="10"/>
        <v xml:space="preserve">Determine which of the last 5 columns is most positively correalated with the first column named 'MrQE' </v>
      </c>
      <c r="K63" s="28" t="str" cm="1">
        <f t="array" aca="1" ref="K63" ca="1">INDIRECT("DS"&amp;C63&amp;"_T2_"&amp;E63&amp;"!"&amp;L63&amp;"2")</f>
        <v>Netflix</v>
      </c>
      <c r="L63" s="28" t="s">
        <v>33</v>
      </c>
      <c r="M63" s="48"/>
      <c r="N63" s="46"/>
      <c r="O63" s="46"/>
      <c r="P63" s="46"/>
      <c r="Q63" s="28" t="e">
        <f ca="1">LARGE(INDIRECT("'dataset"&amp;C63&amp;"_"&amp;E63&amp;"'!"&amp;#REF!&amp;"2:"&amp;#REF!&amp;"31"), 2)</f>
        <v>#REF!</v>
      </c>
      <c r="R63" s="28" t="e">
        <f ca="1">MATCH(LARGE(INDIRECT("'dataset"&amp;C63&amp;"_"&amp;E63&amp;"'!"&amp;#REF!&amp;"2:"&amp;#REF!&amp;"31"), 2), INDIRECT("'dataset"&amp;C63&amp;"_"&amp;E63&amp;"'!"&amp;#REF!&amp;"2:"&amp;#REF!&amp;"31"), 0)+1</f>
        <v>#REF!</v>
      </c>
      <c r="S63" s="28" t="e" cm="1">
        <f t="array" aca="1" ref="S63" ca="1">INDIRECT("dataset"&amp;C63&amp;"_"&amp;E63&amp;"!"&amp;"B"&amp;R63)</f>
        <v>#REF!</v>
      </c>
      <c r="T63" s="28" t="e">
        <f ca="1">LARGE(INDIRECT("'dataset"&amp;C63&amp;"_"&amp;E63&amp;"'!"&amp;#REF!&amp;"2:"&amp;#REF!&amp;"31"), 3)</f>
        <v>#REF!</v>
      </c>
      <c r="U63" s="28" t="e">
        <f ca="1">MATCH(LARGE(INDIRECT("'dataset"&amp;C63&amp;"_"&amp;E63&amp;"'!"&amp;#REF!&amp;"2:"&amp;#REF!&amp;"31"), 3), INDIRECT("'dataset"&amp;C63&amp;"_"&amp;E63&amp;"'!"&amp;#REF!&amp;"2:"&amp;#REF!&amp;"31"), 0)+1</f>
        <v>#REF!</v>
      </c>
      <c r="V63" s="28" t="e" cm="1">
        <f t="array" aca="1" ref="V63" ca="1">INDIRECT("dataset"&amp;C63&amp;"_"&amp;E63&amp;"!"&amp;"B"&amp;U63)</f>
        <v>#REF!</v>
      </c>
      <c r="W63" s="28" t="e">
        <f t="shared" ca="1" si="6"/>
        <v>#REF!</v>
      </c>
      <c r="X63" s="28" t="e">
        <f t="shared" ca="1" si="7"/>
        <v>#REF!</v>
      </c>
      <c r="Y63" s="29" t="e" cm="1">
        <f t="array" aca="1" ref="Y63" ca="1">INDIRECT("dataset"&amp;C63&amp;"_"&amp;E63&amp;"!"&amp;Z63&amp;"2")</f>
        <v>#REF!</v>
      </c>
      <c r="Z63" s="28" t="s">
        <v>35</v>
      </c>
      <c r="AA63" s="28"/>
      <c r="AB63" s="28"/>
      <c r="AC63" s="31" t="e">
        <f t="shared" ca="1" si="8"/>
        <v>#REF!</v>
      </c>
      <c r="AD63" s="28" t="e">
        <f t="shared" ca="1" si="11"/>
        <v>#REF!</v>
      </c>
      <c r="AE63" s="28" t="s">
        <v>35</v>
      </c>
      <c r="AF63" s="43" t="e" cm="1">
        <f t="array" aca="1" ref="AF63" ca="1">INDIRECT("dataset"&amp;C63&amp;"_"&amp;E63&amp;"!"&amp;AG63&amp;"2")</f>
        <v>#REF!</v>
      </c>
      <c r="AG63" s="28" t="s">
        <v>32</v>
      </c>
      <c r="AH63" s="28" t="e" cm="1">
        <f t="array" aca="1" ref="AH63" ca="1">INDIRECT("dataset"&amp;C63&amp;"_"&amp;E63&amp;"!"&amp;AG63&amp;AL63)</f>
        <v>#REF!</v>
      </c>
      <c r="AI63" s="28" t="e">
        <f t="shared" ca="1" si="12"/>
        <v>#REF!</v>
      </c>
      <c r="AJ63" s="30" t="e">
        <f t="shared" ca="1" si="13"/>
        <v>#REF!</v>
      </c>
      <c r="AK63" s="27" t="e" cm="1">
        <f t="array" aca="1" ref="AK63" ca="1">INDIRECT("dataset"&amp;C63&amp;"_"&amp;E63&amp;"!"&amp;"B"&amp;AL63)</f>
        <v>#REF!</v>
      </c>
      <c r="AL63" s="28">
        <v>18</v>
      </c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</row>
    <row r="64" spans="1:63" s="27" customFormat="1" x14ac:dyDescent="0.25">
      <c r="A64" s="27" t="str">
        <f t="shared" si="14"/>
        <v>DS15_movie_bar3.png</v>
      </c>
      <c r="B64" s="28">
        <v>63</v>
      </c>
      <c r="C64" s="28">
        <v>15</v>
      </c>
      <c r="D64" s="28" t="s">
        <v>42</v>
      </c>
      <c r="E64" s="28" t="s">
        <v>46</v>
      </c>
      <c r="F64" s="28">
        <v>3</v>
      </c>
      <c r="G64" s="29" t="str" cm="1">
        <f t="array" aca="1" ref="G64" ca="1">INDIRECT("DS"&amp;C64&amp;"_T2_"&amp;E64&amp;"!"&amp;H64&amp;"2")</f>
        <v>Rotten
Tomatoes</v>
      </c>
      <c r="H64" s="28" t="s">
        <v>31</v>
      </c>
      <c r="I64" s="28">
        <f t="shared" ca="1" si="9"/>
        <v>0.9167989111790531</v>
      </c>
      <c r="J64" s="30" t="str">
        <f t="shared" ca="1" si="10"/>
        <v xml:space="preserve">Determine which of the last 5 columns is most positively correalated with the first column named 'Rotten
Tomatoes' </v>
      </c>
      <c r="K64" s="28" t="str" cm="1">
        <f t="array" aca="1" ref="K64" ca="1">INDIRECT("DS"&amp;C64&amp;"_T2_"&amp;E64&amp;"!"&amp;L64&amp;"2")</f>
        <v>Netflix</v>
      </c>
      <c r="L64" s="28" t="s">
        <v>38</v>
      </c>
      <c r="M64" s="48"/>
      <c r="N64" s="46"/>
      <c r="O64" s="46"/>
      <c r="P64" s="46"/>
      <c r="Q64" s="28" t="e">
        <f ca="1">LARGE(INDIRECT("'dataset"&amp;C64&amp;"_"&amp;E64&amp;"'!"&amp;#REF!&amp;"2:"&amp;#REF!&amp;"31"), 2)</f>
        <v>#REF!</v>
      </c>
      <c r="R64" s="28" t="e">
        <f ca="1">MATCH(LARGE(INDIRECT("'dataset"&amp;C64&amp;"_"&amp;E64&amp;"'!"&amp;#REF!&amp;"2:"&amp;#REF!&amp;"31"), 2), INDIRECT("'dataset"&amp;C64&amp;"_"&amp;E64&amp;"'!"&amp;#REF!&amp;"2:"&amp;#REF!&amp;"31"), 0)+1</f>
        <v>#REF!</v>
      </c>
      <c r="S64" s="28" t="e" cm="1">
        <f t="array" aca="1" ref="S64" ca="1">INDIRECT("dataset"&amp;C64&amp;"_"&amp;E64&amp;"!"&amp;"B"&amp;R64)</f>
        <v>#REF!</v>
      </c>
      <c r="T64" s="28" t="e">
        <f ca="1">LARGE(INDIRECT("'dataset"&amp;C64&amp;"_"&amp;E64&amp;"'!"&amp;#REF!&amp;"2:"&amp;#REF!&amp;"31"), 3)</f>
        <v>#REF!</v>
      </c>
      <c r="U64" s="28" t="e">
        <f ca="1">MATCH(LARGE(INDIRECT("'dataset"&amp;C64&amp;"_"&amp;E64&amp;"'!"&amp;#REF!&amp;"2:"&amp;#REF!&amp;"31"), 3), INDIRECT("'dataset"&amp;C64&amp;"_"&amp;E64&amp;"'!"&amp;#REF!&amp;"2:"&amp;#REF!&amp;"31"), 0)+1</f>
        <v>#REF!</v>
      </c>
      <c r="V64" s="28" t="e" cm="1">
        <f t="array" aca="1" ref="V64" ca="1">INDIRECT("dataset"&amp;C64&amp;"_"&amp;E64&amp;"!"&amp;"B"&amp;U64)</f>
        <v>#REF!</v>
      </c>
      <c r="W64" s="28" t="e">
        <f t="shared" ca="1" si="6"/>
        <v>#REF!</v>
      </c>
      <c r="X64" s="28" t="e">
        <f t="shared" ca="1" si="7"/>
        <v>#REF!</v>
      </c>
      <c r="Y64" s="29" t="e" cm="1">
        <f t="array" aca="1" ref="Y64" ca="1">INDIRECT("dataset"&amp;C64&amp;"_"&amp;E64&amp;"!"&amp;Z64&amp;"2")</f>
        <v>#REF!</v>
      </c>
      <c r="Z64" s="28" t="s">
        <v>36</v>
      </c>
      <c r="AA64" s="28"/>
      <c r="AB64" s="28"/>
      <c r="AC64" s="31" t="e">
        <f t="shared" ca="1" si="8"/>
        <v>#REF!</v>
      </c>
      <c r="AD64" s="28" t="e">
        <f t="shared" ca="1" si="11"/>
        <v>#REF!</v>
      </c>
      <c r="AE64" s="28" t="s">
        <v>36</v>
      </c>
      <c r="AF64" s="43" t="e" cm="1">
        <f t="array" aca="1" ref="AF64" ca="1">INDIRECT("dataset"&amp;C64&amp;"_"&amp;E64&amp;"!"&amp;AG64&amp;"2")</f>
        <v>#REF!</v>
      </c>
      <c r="AG64" s="28" t="s">
        <v>33</v>
      </c>
      <c r="AH64" s="28" t="e" cm="1">
        <f t="array" aca="1" ref="AH64" ca="1">INDIRECT("dataset"&amp;C64&amp;"_"&amp;E64&amp;"!"&amp;AG64&amp;AL64)</f>
        <v>#REF!</v>
      </c>
      <c r="AI64" s="28" t="e">
        <f t="shared" ca="1" si="12"/>
        <v>#REF!</v>
      </c>
      <c r="AJ64" s="30" t="e">
        <f t="shared" ca="1" si="13"/>
        <v>#REF!</v>
      </c>
      <c r="AK64" s="27" t="e" cm="1">
        <f t="array" aca="1" ref="AK64" ca="1">INDIRECT("dataset"&amp;C64&amp;"_"&amp;E64&amp;"!"&amp;"B"&amp;AL64)</f>
        <v>#REF!</v>
      </c>
      <c r="AL64" s="28">
        <v>19</v>
      </c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</row>
    <row r="65" spans="1:63" s="60" customFormat="1" x14ac:dyDescent="0.25">
      <c r="A65" s="60" t="str">
        <f t="shared" si="14"/>
        <v>DS16_movie_bar4.png</v>
      </c>
      <c r="B65" s="61">
        <v>64</v>
      </c>
      <c r="C65" s="61">
        <v>16</v>
      </c>
      <c r="D65" s="61" t="s">
        <v>42</v>
      </c>
      <c r="E65" s="61" t="s">
        <v>46</v>
      </c>
      <c r="F65" s="61">
        <v>4</v>
      </c>
      <c r="G65" s="29" t="str" cm="1">
        <f t="array" aca="1" ref="G65" ca="1">INDIRECT("DS"&amp;C65&amp;"_T2_"&amp;E65&amp;"!"&amp;H65&amp;"2")</f>
        <v>IMDB</v>
      </c>
      <c r="H65" s="61" t="s">
        <v>31</v>
      </c>
      <c r="I65" s="28">
        <f t="shared" ca="1" si="9"/>
        <v>0.97283276796689055</v>
      </c>
      <c r="J65" s="63" t="str">
        <f t="shared" ca="1" si="10"/>
        <v xml:space="preserve">Determine which of the last 5 columns is most positively correalated with the first column named 'IMDB' </v>
      </c>
      <c r="K65" s="28" t="str" cm="1">
        <f t="array" aca="1" ref="K65" ca="1">INDIRECT("DS"&amp;C65&amp;"_T2_"&amp;E65&amp;"!"&amp;L65&amp;"2")</f>
        <v>Fandango</v>
      </c>
      <c r="L65" s="61" t="s">
        <v>30</v>
      </c>
      <c r="M65" s="48"/>
      <c r="N65" s="46"/>
      <c r="O65" s="46"/>
      <c r="P65" s="46"/>
      <c r="Q65" s="61" t="e">
        <f ca="1">LARGE(INDIRECT("'dataset"&amp;C65&amp;"_"&amp;E65&amp;"'!"&amp;#REF!&amp;"2:"&amp;#REF!&amp;"31"), 2)</f>
        <v>#REF!</v>
      </c>
      <c r="R65" s="61" t="e">
        <f ca="1">MATCH(LARGE(INDIRECT("'dataset"&amp;C65&amp;"_"&amp;E65&amp;"'!"&amp;#REF!&amp;"2:"&amp;#REF!&amp;"31"), 2), INDIRECT("'dataset"&amp;C65&amp;"_"&amp;E65&amp;"'!"&amp;#REF!&amp;"2:"&amp;#REF!&amp;"31"), 0)+1</f>
        <v>#REF!</v>
      </c>
      <c r="S65" s="61" t="e" cm="1">
        <f t="array" aca="1" ref="S65" ca="1">INDIRECT("dataset"&amp;C65&amp;"_"&amp;E65&amp;"!"&amp;"B"&amp;R65)</f>
        <v>#REF!</v>
      </c>
      <c r="T65" s="61" t="e">
        <f ca="1">LARGE(INDIRECT("'dataset"&amp;C65&amp;"_"&amp;E65&amp;"'!"&amp;#REF!&amp;"2:"&amp;#REF!&amp;"31"), 3)</f>
        <v>#REF!</v>
      </c>
      <c r="U65" s="61" t="e">
        <f ca="1">MATCH(LARGE(INDIRECT("'dataset"&amp;C65&amp;"_"&amp;E65&amp;"'!"&amp;#REF!&amp;"2:"&amp;#REF!&amp;"31"), 3), INDIRECT("'dataset"&amp;C65&amp;"_"&amp;E65&amp;"'!"&amp;#REF!&amp;"2:"&amp;#REF!&amp;"31"), 0)+1</f>
        <v>#REF!</v>
      </c>
      <c r="V65" s="61" t="e" cm="1">
        <f t="array" aca="1" ref="V65" ca="1">INDIRECT("dataset"&amp;C65&amp;"_"&amp;E65&amp;"!"&amp;"B"&amp;U65)</f>
        <v>#REF!</v>
      </c>
      <c r="W65" s="61" t="e">
        <f t="shared" ca="1" si="6"/>
        <v>#REF!</v>
      </c>
      <c r="X65" s="61" t="e">
        <f t="shared" ca="1" si="7"/>
        <v>#REF!</v>
      </c>
      <c r="Y65" s="62" t="e" cm="1">
        <f t="array" aca="1" ref="Y65" ca="1">INDIRECT("dataset"&amp;C65&amp;"_"&amp;E65&amp;"!"&amp;Z65&amp;"2")</f>
        <v>#REF!</v>
      </c>
      <c r="Z65" s="61" t="s">
        <v>39</v>
      </c>
      <c r="AA65" s="61"/>
      <c r="AB65" s="61"/>
      <c r="AC65" s="64" t="e">
        <f t="shared" ca="1" si="8"/>
        <v>#REF!</v>
      </c>
      <c r="AD65" s="61" t="e">
        <f t="shared" ca="1" si="11"/>
        <v>#REF!</v>
      </c>
      <c r="AE65" s="61" t="s">
        <v>39</v>
      </c>
      <c r="AF65" s="65" t="e" cm="1">
        <f t="array" aca="1" ref="AF65" ca="1">INDIRECT("dataset"&amp;C65&amp;"_"&amp;E65&amp;"!"&amp;AG65&amp;"2")</f>
        <v>#REF!</v>
      </c>
      <c r="AG65" s="61" t="s">
        <v>38</v>
      </c>
      <c r="AH65" s="61" t="e" cm="1">
        <f t="array" aca="1" ref="AH65" ca="1">INDIRECT("dataset"&amp;C65&amp;"_"&amp;E65&amp;"!"&amp;AG65&amp;AL65)</f>
        <v>#REF!</v>
      </c>
      <c r="AI65" s="61" t="e">
        <f t="shared" ca="1" si="12"/>
        <v>#REF!</v>
      </c>
      <c r="AJ65" s="30" t="e">
        <f t="shared" ca="1" si="13"/>
        <v>#REF!</v>
      </c>
      <c r="AK65" s="60" t="e" cm="1">
        <f t="array" aca="1" ref="AK65" ca="1">INDIRECT("dataset"&amp;C65&amp;"_"&amp;E65&amp;"!"&amp;"B"&amp;AL65)</f>
        <v>#REF!</v>
      </c>
      <c r="AL65" s="61">
        <v>17</v>
      </c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3E12-3AD8-460A-9436-E3A8DCCAC8EB}">
  <dimension ref="A1:R40"/>
  <sheetViews>
    <sheetView showGridLines="0" zoomScale="62" zoomScaleNormal="46" workbookViewId="0">
      <selection activeCell="J18" sqref="J1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A1" t="s">
        <v>47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A2" s="33"/>
      <c r="B2" s="41" t="s">
        <v>48</v>
      </c>
      <c r="C2" s="34" t="s">
        <v>49</v>
      </c>
      <c r="D2" s="34" t="s">
        <v>50</v>
      </c>
      <c r="E2" s="34" t="s">
        <v>51</v>
      </c>
      <c r="F2" s="34" t="s">
        <v>52</v>
      </c>
      <c r="G2" s="34" t="s">
        <v>53</v>
      </c>
      <c r="H2" s="34" t="s">
        <v>54</v>
      </c>
      <c r="I2" s="34" t="s">
        <v>55</v>
      </c>
      <c r="J2" s="34" t="s">
        <v>56</v>
      </c>
      <c r="K2" s="34" t="s">
        <v>57</v>
      </c>
      <c r="L2" s="34" t="s">
        <v>58</v>
      </c>
      <c r="M2" s="34" t="s">
        <v>59</v>
      </c>
    </row>
    <row r="3" spans="1:13" ht="19.5" x14ac:dyDescent="0.3">
      <c r="B3" s="35" t="s">
        <v>60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1:13" ht="19.5" x14ac:dyDescent="0.3">
      <c r="B4" s="35" t="s">
        <v>61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1:13" ht="19.5" x14ac:dyDescent="0.3">
      <c r="B5" s="35" t="s">
        <v>62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1:13" ht="19.5" x14ac:dyDescent="0.3">
      <c r="B6" s="35" t="s">
        <v>63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1:13" ht="19.5" x14ac:dyDescent="0.3">
      <c r="B7" s="35" t="s">
        <v>64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1:13" ht="19.5" x14ac:dyDescent="0.3">
      <c r="B8" s="35" t="s">
        <v>65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1:13" ht="19.5" x14ac:dyDescent="0.3">
      <c r="B9" s="35" t="s">
        <v>66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1:13" ht="19.5" x14ac:dyDescent="0.3">
      <c r="B10" s="35" t="s">
        <v>67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1:13" ht="19.5" x14ac:dyDescent="0.3">
      <c r="B11" s="35" t="s">
        <v>68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1:13" ht="19.5" x14ac:dyDescent="0.3">
      <c r="B12" s="35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1:13" ht="19.5" x14ac:dyDescent="0.3">
      <c r="B13" s="35" t="s">
        <v>70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1:13" ht="21" customHeight="1" x14ac:dyDescent="0.3">
      <c r="B14" s="35" t="s">
        <v>71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1:13" ht="19.5" x14ac:dyDescent="0.3">
      <c r="B15" s="35" t="s">
        <v>72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1:13" ht="19.5" x14ac:dyDescent="0.3">
      <c r="B16" s="35" t="s">
        <v>73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2:18" ht="19.5" x14ac:dyDescent="0.3">
      <c r="B17" s="35" t="s">
        <v>74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2:18" ht="19.5" x14ac:dyDescent="0.3">
      <c r="B18" s="35" t="s">
        <v>75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2:18" ht="19.5" x14ac:dyDescent="0.3">
      <c r="B19" s="35" t="s">
        <v>76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2:18" ht="19.5" x14ac:dyDescent="0.3">
      <c r="B20" s="35" t="s">
        <v>77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2:18" ht="19.5" x14ac:dyDescent="0.3">
      <c r="B21" s="35" t="s">
        <v>78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2:18" ht="19.5" x14ac:dyDescent="0.3">
      <c r="B22" s="35" t="s">
        <v>79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2:18" ht="19.5" x14ac:dyDescent="0.3">
      <c r="B23" s="35" t="s">
        <v>80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2:18" ht="19.5" x14ac:dyDescent="0.3">
      <c r="B24" s="35" t="s">
        <v>81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2:18" ht="19.5" x14ac:dyDescent="0.3">
      <c r="B25" s="35" t="s">
        <v>82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2:18" ht="19.5" x14ac:dyDescent="0.3">
      <c r="B26" s="35" t="s">
        <v>83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2:18" ht="19.5" x14ac:dyDescent="0.3">
      <c r="B27" s="35" t="s">
        <v>84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2:18" ht="19.5" x14ac:dyDescent="0.3">
      <c r="B28" s="35" t="s">
        <v>85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2:18" ht="19.5" x14ac:dyDescent="0.3">
      <c r="B29" s="35" t="s">
        <v>86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2:18" ht="19.5" x14ac:dyDescent="0.3">
      <c r="B30" s="35" t="s">
        <v>87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2:18" ht="19.5" x14ac:dyDescent="0.3">
      <c r="B31" s="35" t="s">
        <v>88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3" spans="2:13" ht="18.75" x14ac:dyDescent="0.25">
      <c r="B33" s="2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t="s">
        <v>89</v>
      </c>
      <c r="G38">
        <v>15</v>
      </c>
      <c r="I38">
        <v>7.3861230397697337</v>
      </c>
      <c r="J38">
        <v>-7.3025774915122303</v>
      </c>
      <c r="K38">
        <v>0.28770899827326446</v>
      </c>
      <c r="L38">
        <v>-1.845473727860989</v>
      </c>
      <c r="M38">
        <v>3.9224688942607697</v>
      </c>
    </row>
    <row r="39" spans="2:13" ht="18.75" x14ac:dyDescent="0.25">
      <c r="B39" s="2"/>
      <c r="I39">
        <v>7</v>
      </c>
      <c r="J39">
        <v>30</v>
      </c>
      <c r="K39">
        <v>40</v>
      </c>
      <c r="L39">
        <v>30</v>
      </c>
      <c r="M39">
        <v>50</v>
      </c>
    </row>
    <row r="40" spans="2:13" x14ac:dyDescent="0.25">
      <c r="I40">
        <f>CORREL($C$3:$C$31,I$3:I$31)</f>
        <v>0.90921028291332018</v>
      </c>
      <c r="J40">
        <f t="shared" ref="J40:M40" si="0">CORREL($C$3:$C$31,J$3:J$31)</f>
        <v>0.59112940260673519</v>
      </c>
      <c r="K40">
        <f>CORREL($C$3:$C$31,K$3:K$31)</f>
        <v>0.33261044483899715</v>
      </c>
      <c r="L40">
        <f>CORREL($C$3:$C$31,L$3:L$31)</f>
        <v>0.51852200576325158</v>
      </c>
      <c r="M40">
        <f t="shared" si="0"/>
        <v>0.51480961419194693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40A6-AE3C-4B6E-8696-86E18FC36875}">
  <dimension ref="A1:R40"/>
  <sheetViews>
    <sheetView showGridLines="0" topLeftCell="C4" zoomScale="87" zoomScaleNormal="46" workbookViewId="0">
      <selection activeCell="V58" sqref="V5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A2" s="33"/>
      <c r="B2" s="34" t="s">
        <v>48</v>
      </c>
      <c r="C2" s="34" t="s">
        <v>49</v>
      </c>
      <c r="D2" s="34" t="s">
        <v>50</v>
      </c>
      <c r="E2" s="34" t="s">
        <v>51</v>
      </c>
      <c r="F2" s="34" t="s">
        <v>52</v>
      </c>
      <c r="G2" s="34" t="s">
        <v>53</v>
      </c>
      <c r="H2" s="34" t="s">
        <v>54</v>
      </c>
      <c r="I2" s="34" t="s">
        <v>55</v>
      </c>
      <c r="J2" s="34" t="s">
        <v>56</v>
      </c>
      <c r="K2" s="34" t="s">
        <v>57</v>
      </c>
      <c r="L2" s="34" t="s">
        <v>58</v>
      </c>
      <c r="M2" s="34" t="s">
        <v>59</v>
      </c>
    </row>
    <row r="3" spans="1:13" ht="19.5" x14ac:dyDescent="0.3">
      <c r="B3" s="39" t="s">
        <v>60</v>
      </c>
      <c r="C3" s="10">
        <f>DS1_T2_color!C3</f>
        <v>55</v>
      </c>
      <c r="D3" s="10">
        <f>DS1_T2_color!D3</f>
        <v>17</v>
      </c>
      <c r="E3" s="10">
        <f>DS1_T2_color!E3</f>
        <v>20</v>
      </c>
      <c r="F3" s="10">
        <f>DS1_T2_color!F3</f>
        <v>68</v>
      </c>
      <c r="G3" s="10">
        <f>DS1_T2_color!G3</f>
        <v>59</v>
      </c>
      <c r="H3" s="10">
        <f>DS1_T2_color!H3</f>
        <v>84</v>
      </c>
      <c r="I3" s="10">
        <f>DS1_T2_color!I3</f>
        <v>74</v>
      </c>
      <c r="J3" s="10">
        <f>DS1_T2_color!J3</f>
        <v>52</v>
      </c>
      <c r="K3" s="10">
        <f>DS1_T2_color!K3</f>
        <v>48</v>
      </c>
      <c r="L3" s="10">
        <f>DS1_T2_color!L3</f>
        <v>23</v>
      </c>
      <c r="M3" s="10">
        <f>DS1_T2_color!M3</f>
        <v>44</v>
      </c>
    </row>
    <row r="4" spans="1:13" ht="19.5" x14ac:dyDescent="0.3">
      <c r="B4" s="35" t="s">
        <v>61</v>
      </c>
      <c r="C4" s="1">
        <f>DS1_T2_color!C4</f>
        <v>49</v>
      </c>
      <c r="D4" s="1">
        <f>DS1_T2_color!D4</f>
        <v>31</v>
      </c>
      <c r="E4" s="1">
        <f>DS1_T2_color!E4</f>
        <v>49</v>
      </c>
      <c r="F4" s="1">
        <f>DS1_T2_color!F4</f>
        <v>86</v>
      </c>
      <c r="G4" s="1">
        <f>DS1_T2_color!G4</f>
        <v>18</v>
      </c>
      <c r="H4" s="1">
        <f>DS1_T2_color!H4</f>
        <v>80</v>
      </c>
      <c r="I4" s="1">
        <f>DS1_T2_color!I4</f>
        <v>56</v>
      </c>
      <c r="J4" s="1">
        <f>DS1_T2_color!J4</f>
        <v>22</v>
      </c>
      <c r="K4" s="12">
        <f>DS1_T2_color!K4</f>
        <v>74</v>
      </c>
      <c r="L4" s="12">
        <f>DS1_T2_color!L4</f>
        <v>58</v>
      </c>
      <c r="M4" s="12">
        <f>DS1_T2_color!M4</f>
        <v>13</v>
      </c>
    </row>
    <row r="5" spans="1:13" ht="19.5" x14ac:dyDescent="0.3">
      <c r="B5" s="39" t="s">
        <v>62</v>
      </c>
      <c r="C5" s="10">
        <f>DS1_T2_color!C5</f>
        <v>21</v>
      </c>
      <c r="D5" s="10">
        <f>DS1_T2_color!D5</f>
        <v>23</v>
      </c>
      <c r="E5" s="10">
        <f>DS1_T2_color!E5</f>
        <v>33</v>
      </c>
      <c r="F5" s="10">
        <f>DS1_T2_color!F5</f>
        <v>33</v>
      </c>
      <c r="G5" s="10">
        <f>DS1_T2_color!G5</f>
        <v>11</v>
      </c>
      <c r="H5" s="10">
        <f>DS1_T2_color!H5</f>
        <v>40</v>
      </c>
      <c r="I5" s="10">
        <f>DS1_T2_color!I5</f>
        <v>37</v>
      </c>
      <c r="J5" s="10">
        <f>DS1_T2_color!J5</f>
        <v>23</v>
      </c>
      <c r="K5" s="11">
        <f>DS1_T2_color!K5</f>
        <v>98</v>
      </c>
      <c r="L5" s="11">
        <f>DS1_T2_color!L5</f>
        <v>12</v>
      </c>
      <c r="M5" s="11">
        <f>DS1_T2_color!M5</f>
        <v>11</v>
      </c>
    </row>
    <row r="6" spans="1:13" ht="19.5" x14ac:dyDescent="0.3">
      <c r="B6" s="35" t="s">
        <v>63</v>
      </c>
      <c r="C6" s="1">
        <f>DS1_T2_color!C6</f>
        <v>21</v>
      </c>
      <c r="D6" s="1">
        <f>DS1_T2_color!D6</f>
        <v>14</v>
      </c>
      <c r="E6" s="1">
        <f>DS1_T2_color!E6</f>
        <v>22</v>
      </c>
      <c r="F6" s="1">
        <f>DS1_T2_color!F6</f>
        <v>84</v>
      </c>
      <c r="G6" s="1">
        <f>DS1_T2_color!G6</f>
        <v>56</v>
      </c>
      <c r="H6" s="1">
        <f>DS1_T2_color!H6</f>
        <v>98</v>
      </c>
      <c r="I6" s="1">
        <f>DS1_T2_color!I6</f>
        <v>20</v>
      </c>
      <c r="J6" s="1">
        <f>DS1_T2_color!J6</f>
        <v>27</v>
      </c>
      <c r="K6" s="12">
        <f>DS1_T2_color!K6</f>
        <v>89</v>
      </c>
      <c r="L6" s="12">
        <f>DS1_T2_color!L6</f>
        <v>11</v>
      </c>
      <c r="M6" s="12">
        <f>DS1_T2_color!M6</f>
        <v>48</v>
      </c>
    </row>
    <row r="7" spans="1:13" ht="19.5" x14ac:dyDescent="0.3">
      <c r="B7" s="39" t="s">
        <v>64</v>
      </c>
      <c r="C7" s="10">
        <f>DS1_T2_color!C7</f>
        <v>18</v>
      </c>
      <c r="D7" s="10">
        <f>DS1_T2_color!D7</f>
        <v>17</v>
      </c>
      <c r="E7" s="10">
        <f>DS1_T2_color!E7</f>
        <v>50</v>
      </c>
      <c r="F7" s="10">
        <f>DS1_T2_color!F7</f>
        <v>38</v>
      </c>
      <c r="G7" s="10">
        <f>DS1_T2_color!G7</f>
        <v>25</v>
      </c>
      <c r="H7" s="10">
        <f>DS1_T2_color!H7</f>
        <v>52</v>
      </c>
      <c r="I7" s="10">
        <f>DS1_T2_color!I7</f>
        <v>29</v>
      </c>
      <c r="J7" s="10">
        <f>DS1_T2_color!J7</f>
        <v>17</v>
      </c>
      <c r="K7" s="11">
        <f>DS1_T2_color!K7</f>
        <v>11</v>
      </c>
      <c r="L7" s="11">
        <f>DS1_T2_color!L7</f>
        <v>20</v>
      </c>
      <c r="M7" s="11">
        <f>DS1_T2_color!M7</f>
        <v>18</v>
      </c>
    </row>
    <row r="8" spans="1:13" ht="19.5" x14ac:dyDescent="0.3">
      <c r="B8" s="35" t="s">
        <v>65</v>
      </c>
      <c r="C8" s="1">
        <f>DS1_T2_color!C8</f>
        <v>46</v>
      </c>
      <c r="D8" s="1">
        <f>DS1_T2_color!D8</f>
        <v>36</v>
      </c>
      <c r="E8" s="1">
        <f>DS1_T2_color!E8</f>
        <v>77</v>
      </c>
      <c r="F8" s="1">
        <f>DS1_T2_color!F8</f>
        <v>46</v>
      </c>
      <c r="G8" s="1">
        <f>DS1_T2_color!G8</f>
        <v>14</v>
      </c>
      <c r="H8" s="1">
        <f>DS1_T2_color!H8</f>
        <v>57</v>
      </c>
      <c r="I8" s="1">
        <f>DS1_T2_color!I8</f>
        <v>60</v>
      </c>
      <c r="J8" s="1">
        <f>DS1_T2_color!J8</f>
        <v>11</v>
      </c>
      <c r="K8" s="12">
        <f>DS1_T2_color!K8</f>
        <v>19</v>
      </c>
      <c r="L8" s="12">
        <f>DS1_T2_color!L8</f>
        <v>30</v>
      </c>
      <c r="M8" s="12">
        <f>DS1_T2_color!M8</f>
        <v>22</v>
      </c>
    </row>
    <row r="9" spans="1:13" ht="19.5" x14ac:dyDescent="0.3">
      <c r="B9" s="39" t="s">
        <v>66</v>
      </c>
      <c r="C9" s="10">
        <f>DS1_T2_color!C9</f>
        <v>18</v>
      </c>
      <c r="D9" s="10">
        <f>DS1_T2_color!D9</f>
        <v>25</v>
      </c>
      <c r="E9" s="10">
        <f>DS1_T2_color!E9</f>
        <v>61</v>
      </c>
      <c r="F9" s="10">
        <f>DS1_T2_color!F9</f>
        <v>37</v>
      </c>
      <c r="G9" s="10">
        <f>DS1_T2_color!G9</f>
        <v>24</v>
      </c>
      <c r="H9" s="10">
        <f>DS1_T2_color!H9</f>
        <v>45</v>
      </c>
      <c r="I9" s="10">
        <f>DS1_T2_color!I9</f>
        <v>24</v>
      </c>
      <c r="J9" s="10">
        <f>DS1_T2_color!J9</f>
        <v>13</v>
      </c>
      <c r="K9" s="11">
        <f>DS1_T2_color!K9</f>
        <v>13</v>
      </c>
      <c r="L9" s="11">
        <f>DS1_T2_color!L9</f>
        <v>56</v>
      </c>
      <c r="M9" s="11">
        <f>DS1_T2_color!M9</f>
        <v>17</v>
      </c>
    </row>
    <row r="10" spans="1:13" ht="19.5" x14ac:dyDescent="0.3">
      <c r="B10" s="35" t="s">
        <v>67</v>
      </c>
      <c r="C10" s="1">
        <f>DS1_T2_color!C10</f>
        <v>20</v>
      </c>
      <c r="D10" s="1">
        <f>DS1_T2_color!D10</f>
        <v>46</v>
      </c>
      <c r="E10" s="1">
        <f>DS1_T2_color!E10</f>
        <v>69</v>
      </c>
      <c r="F10" s="1">
        <f>DS1_T2_color!F10</f>
        <v>85</v>
      </c>
      <c r="G10" s="1">
        <f>DS1_T2_color!G10</f>
        <v>38</v>
      </c>
      <c r="H10" s="1">
        <f>DS1_T2_color!H10</f>
        <v>27</v>
      </c>
      <c r="I10" s="1">
        <f>DS1_T2_color!I10</f>
        <v>26</v>
      </c>
      <c r="J10" s="1">
        <f>DS1_T2_color!J10</f>
        <v>23</v>
      </c>
      <c r="K10" s="12">
        <f>DS1_T2_color!K10</f>
        <v>13</v>
      </c>
      <c r="L10" s="12">
        <f>DS1_T2_color!L10</f>
        <v>90</v>
      </c>
      <c r="M10" s="12">
        <f>DS1_T2_color!M10</f>
        <v>72</v>
      </c>
    </row>
    <row r="11" spans="1:13" ht="19.5" x14ac:dyDescent="0.3">
      <c r="B11" s="39" t="s">
        <v>68</v>
      </c>
      <c r="C11" s="10">
        <f>DS1_T2_color!C11</f>
        <v>18</v>
      </c>
      <c r="D11" s="10">
        <f>DS1_T2_color!D11</f>
        <v>18</v>
      </c>
      <c r="E11" s="10">
        <f>DS1_T2_color!E11</f>
        <v>73</v>
      </c>
      <c r="F11" s="10">
        <f>DS1_T2_color!F11</f>
        <v>52</v>
      </c>
      <c r="G11" s="10">
        <f>DS1_T2_color!G11</f>
        <v>27</v>
      </c>
      <c r="H11" s="10">
        <f>DS1_T2_color!H11</f>
        <v>42</v>
      </c>
      <c r="I11" s="10">
        <f>DS1_T2_color!I11</f>
        <v>24</v>
      </c>
      <c r="J11" s="10">
        <f>DS1_T2_color!J11</f>
        <v>12</v>
      </c>
      <c r="K11" s="11">
        <f>DS1_T2_color!K11</f>
        <v>55</v>
      </c>
      <c r="L11" s="11">
        <f>DS1_T2_color!L11</f>
        <v>30</v>
      </c>
      <c r="M11" s="11">
        <f>DS1_T2_color!M11</f>
        <v>11</v>
      </c>
    </row>
    <row r="12" spans="1:13" ht="19.5" x14ac:dyDescent="0.3">
      <c r="B12" s="35" t="s">
        <v>69</v>
      </c>
      <c r="C12" s="1">
        <f>DS1_T2_color!C12</f>
        <v>42</v>
      </c>
      <c r="D12" s="1">
        <f>DS1_T2_color!D12</f>
        <v>21</v>
      </c>
      <c r="E12" s="1">
        <f>DS1_T2_color!E12</f>
        <v>80</v>
      </c>
      <c r="F12" s="1">
        <f>DS1_T2_color!F12</f>
        <v>54</v>
      </c>
      <c r="G12" s="1">
        <f>DS1_T2_color!G12</f>
        <v>33</v>
      </c>
      <c r="H12" s="1">
        <f>DS1_T2_color!H12</f>
        <v>69</v>
      </c>
      <c r="I12" s="1">
        <f>DS1_T2_color!I12</f>
        <v>63</v>
      </c>
      <c r="J12" s="1">
        <f>DS1_T2_color!J12</f>
        <v>33</v>
      </c>
      <c r="K12" s="12">
        <f>DS1_T2_color!K12</f>
        <v>34</v>
      </c>
      <c r="L12" s="12">
        <f>DS1_T2_color!L12</f>
        <v>81</v>
      </c>
      <c r="M12" s="12">
        <f>DS1_T2_color!M12</f>
        <v>98</v>
      </c>
    </row>
    <row r="13" spans="1:13" ht="19.5" x14ac:dyDescent="0.3">
      <c r="B13" s="39" t="s">
        <v>70</v>
      </c>
      <c r="C13" s="10">
        <f>DS1_T2_color!C13</f>
        <v>42</v>
      </c>
      <c r="D13" s="10">
        <f>DS1_T2_color!D13</f>
        <v>54</v>
      </c>
      <c r="E13" s="10">
        <f>DS1_T2_color!E13</f>
        <v>88</v>
      </c>
      <c r="F13" s="10">
        <f>DS1_T2_color!F13</f>
        <v>32</v>
      </c>
      <c r="G13" s="10">
        <f>DS1_T2_color!G13</f>
        <v>73</v>
      </c>
      <c r="H13" s="10">
        <f>DS1_T2_color!H13</f>
        <v>72</v>
      </c>
      <c r="I13" s="10">
        <f>DS1_T2_color!I13</f>
        <v>46</v>
      </c>
      <c r="J13" s="10">
        <f>DS1_T2_color!J13</f>
        <v>15</v>
      </c>
      <c r="K13" s="11">
        <f>DS1_T2_color!K13</f>
        <v>17</v>
      </c>
      <c r="L13" s="11">
        <f>DS1_T2_color!L13</f>
        <v>49</v>
      </c>
      <c r="M13" s="11">
        <f>DS1_T2_color!M13</f>
        <v>44</v>
      </c>
    </row>
    <row r="14" spans="1:13" ht="21" customHeight="1" x14ac:dyDescent="0.3">
      <c r="B14" s="35" t="s">
        <v>71</v>
      </c>
      <c r="C14" s="1">
        <f>DS1_T2_color!C14</f>
        <v>52</v>
      </c>
      <c r="D14" s="1">
        <f>DS1_T2_color!D14</f>
        <v>27</v>
      </c>
      <c r="E14" s="1">
        <f>DS1_T2_color!E14</f>
        <v>46</v>
      </c>
      <c r="F14" s="1">
        <f>DS1_T2_color!F14</f>
        <v>24</v>
      </c>
      <c r="G14" s="1">
        <f>DS1_T2_color!G14</f>
        <v>74</v>
      </c>
      <c r="H14" s="1">
        <f>DS1_T2_color!H14</f>
        <v>18</v>
      </c>
      <c r="I14" s="1">
        <f>DS1_T2_color!I14</f>
        <v>58</v>
      </c>
      <c r="J14" s="1">
        <f>DS1_T2_color!J14</f>
        <v>49</v>
      </c>
      <c r="K14" s="12">
        <f>DS1_T2_color!K14</f>
        <v>71</v>
      </c>
      <c r="L14" s="12">
        <f>DS1_T2_color!L14</f>
        <v>87</v>
      </c>
      <c r="M14" s="12">
        <f>DS1_T2_color!M14</f>
        <v>98</v>
      </c>
    </row>
    <row r="15" spans="1:13" ht="19.5" x14ac:dyDescent="0.3">
      <c r="B15" s="39" t="s">
        <v>72</v>
      </c>
      <c r="C15" s="10">
        <f>DS1_T2_color!C15</f>
        <v>14</v>
      </c>
      <c r="D15" s="10">
        <f>DS1_T2_color!D15</f>
        <v>46</v>
      </c>
      <c r="E15" s="10">
        <f>DS1_T2_color!E15</f>
        <v>45</v>
      </c>
      <c r="F15" s="10">
        <f>DS1_T2_color!F15</f>
        <v>30</v>
      </c>
      <c r="G15" s="10">
        <f>DS1_T2_color!G15</f>
        <v>40</v>
      </c>
      <c r="H15" s="10">
        <f>DS1_T2_color!H15</f>
        <v>35</v>
      </c>
      <c r="I15" s="10">
        <f>DS1_T2_color!I15</f>
        <v>18</v>
      </c>
      <c r="J15" s="10">
        <f>DS1_T2_color!J15</f>
        <v>12</v>
      </c>
      <c r="K15" s="11">
        <f>DS1_T2_color!K15</f>
        <v>14</v>
      </c>
      <c r="L15" s="11">
        <f>DS1_T2_color!L15</f>
        <v>17</v>
      </c>
      <c r="M15" s="11">
        <f>DS1_T2_color!M15</f>
        <v>13</v>
      </c>
    </row>
    <row r="16" spans="1:13" ht="19.5" x14ac:dyDescent="0.3">
      <c r="B16" s="35" t="s">
        <v>73</v>
      </c>
      <c r="C16" s="1">
        <f>DS1_T2_color!C16</f>
        <v>25</v>
      </c>
      <c r="D16" s="1">
        <f>DS1_T2_color!D16</f>
        <v>11</v>
      </c>
      <c r="E16" s="1">
        <f>DS1_T2_color!E16</f>
        <v>61</v>
      </c>
      <c r="F16" s="1">
        <f>DS1_T2_color!F16</f>
        <v>27</v>
      </c>
      <c r="G16" s="1">
        <f>DS1_T2_color!G16</f>
        <v>15</v>
      </c>
      <c r="H16" s="1">
        <f>DS1_T2_color!H16</f>
        <v>20</v>
      </c>
      <c r="I16" s="1">
        <f>DS1_T2_color!I16</f>
        <v>38</v>
      </c>
      <c r="J16" s="1">
        <f>DS1_T2_color!J16</f>
        <v>48</v>
      </c>
      <c r="K16" s="12">
        <f>DS1_T2_color!K16</f>
        <v>39</v>
      </c>
      <c r="L16" s="12">
        <f>DS1_T2_color!L16</f>
        <v>51</v>
      </c>
      <c r="M16" s="12">
        <f>DS1_T2_color!M16</f>
        <v>12</v>
      </c>
    </row>
    <row r="17" spans="2:18" ht="19.5" x14ac:dyDescent="0.3">
      <c r="B17" s="39" t="s">
        <v>74</v>
      </c>
      <c r="C17" s="10">
        <f>DS1_T2_color!C17</f>
        <v>63</v>
      </c>
      <c r="D17" s="10">
        <f>DS1_T2_color!D17</f>
        <v>32</v>
      </c>
      <c r="E17" s="10">
        <f>DS1_T2_color!E17</f>
        <v>86</v>
      </c>
      <c r="F17" s="10">
        <f>DS1_T2_color!F17</f>
        <v>41</v>
      </c>
      <c r="G17" s="10">
        <f>DS1_T2_color!G17</f>
        <v>23</v>
      </c>
      <c r="H17" s="10">
        <f>DS1_T2_color!H17</f>
        <v>57</v>
      </c>
      <c r="I17" s="10">
        <f>DS1_T2_color!I17</f>
        <v>82</v>
      </c>
      <c r="J17" s="10">
        <f>DS1_T2_color!J17</f>
        <v>98</v>
      </c>
      <c r="K17" s="11">
        <f>DS1_T2_color!K17</f>
        <v>78</v>
      </c>
      <c r="L17" s="11">
        <f>DS1_T2_color!L17</f>
        <v>77</v>
      </c>
      <c r="M17" s="11">
        <f>DS1_T2_color!M17</f>
        <v>98</v>
      </c>
    </row>
    <row r="18" spans="2:18" ht="19.5" x14ac:dyDescent="0.3">
      <c r="B18" s="35" t="s">
        <v>75</v>
      </c>
      <c r="C18" s="1">
        <f>DS1_T2_color!C18</f>
        <v>64</v>
      </c>
      <c r="D18" s="1">
        <f>DS1_T2_color!D18</f>
        <v>50</v>
      </c>
      <c r="E18" s="1">
        <f>DS1_T2_color!E18</f>
        <v>42</v>
      </c>
      <c r="F18" s="1">
        <f>DS1_T2_color!F18</f>
        <v>55</v>
      </c>
      <c r="G18" s="1">
        <f>DS1_T2_color!G18</f>
        <v>63</v>
      </c>
      <c r="H18" s="1">
        <f>DS1_T2_color!H18</f>
        <v>34</v>
      </c>
      <c r="I18" s="1">
        <f>DS1_T2_color!I18</f>
        <v>77</v>
      </c>
      <c r="J18" s="1">
        <f>DS1_T2_color!J18</f>
        <v>30</v>
      </c>
      <c r="K18" s="12">
        <f>DS1_T2_color!K18</f>
        <v>90</v>
      </c>
      <c r="L18" s="12">
        <f>DS1_T2_color!L18</f>
        <v>78</v>
      </c>
      <c r="M18" s="12">
        <f>DS1_T2_color!M18</f>
        <v>81</v>
      </c>
    </row>
    <row r="19" spans="2:18" ht="19.5" x14ac:dyDescent="0.3">
      <c r="B19" s="39" t="s">
        <v>76</v>
      </c>
      <c r="C19" s="10">
        <f>DS1_T2_color!C19</f>
        <v>32</v>
      </c>
      <c r="D19" s="10">
        <f>DS1_T2_color!D19</f>
        <v>43</v>
      </c>
      <c r="E19" s="10">
        <f>DS1_T2_color!E19</f>
        <v>37</v>
      </c>
      <c r="F19" s="10">
        <f>DS1_T2_color!F19</f>
        <v>42</v>
      </c>
      <c r="G19" s="10">
        <f>DS1_T2_color!G19</f>
        <v>25</v>
      </c>
      <c r="H19" s="10">
        <f>DS1_T2_color!H19</f>
        <v>37</v>
      </c>
      <c r="I19" s="10">
        <f>DS1_T2_color!I19</f>
        <v>40</v>
      </c>
      <c r="J19" s="10">
        <f>DS1_T2_color!J19</f>
        <v>52</v>
      </c>
      <c r="K19" s="11">
        <f>DS1_T2_color!K19</f>
        <v>21</v>
      </c>
      <c r="L19" s="11">
        <f>DS1_T2_color!L19</f>
        <v>15</v>
      </c>
      <c r="M19" s="11">
        <f>DS1_T2_color!M19</f>
        <v>30</v>
      </c>
    </row>
    <row r="20" spans="2:18" ht="19.5" x14ac:dyDescent="0.3">
      <c r="B20" s="35" t="s">
        <v>77</v>
      </c>
      <c r="C20" s="1">
        <f>DS1_T2_color!C20</f>
        <v>13</v>
      </c>
      <c r="D20" s="1">
        <f>DS1_T2_color!D20</f>
        <v>21</v>
      </c>
      <c r="E20" s="1">
        <f>DS1_T2_color!E20</f>
        <v>46</v>
      </c>
      <c r="F20" s="1">
        <f>DS1_T2_color!F20</f>
        <v>47</v>
      </c>
      <c r="G20" s="1">
        <f>DS1_T2_color!G20</f>
        <v>41</v>
      </c>
      <c r="H20" s="1">
        <f>DS1_T2_color!H20</f>
        <v>32</v>
      </c>
      <c r="I20" s="1">
        <f>DS1_T2_color!I20</f>
        <v>30</v>
      </c>
      <c r="J20" s="1">
        <f>DS1_T2_color!J20</f>
        <v>15</v>
      </c>
      <c r="K20" s="12">
        <f>DS1_T2_color!K20</f>
        <v>28</v>
      </c>
      <c r="L20" s="12">
        <f>DS1_T2_color!L20</f>
        <v>36</v>
      </c>
      <c r="M20" s="12">
        <f>DS1_T2_color!M20</f>
        <v>52</v>
      </c>
    </row>
    <row r="21" spans="2:18" ht="19.5" x14ac:dyDescent="0.3">
      <c r="B21" s="39" t="s">
        <v>78</v>
      </c>
      <c r="C21" s="10">
        <f>DS1_T2_color!C21</f>
        <v>37</v>
      </c>
      <c r="D21" s="10">
        <f>DS1_T2_color!D21</f>
        <v>17</v>
      </c>
      <c r="E21" s="10">
        <f>DS1_T2_color!E21</f>
        <v>47</v>
      </c>
      <c r="F21" s="10">
        <f>DS1_T2_color!F21</f>
        <v>41</v>
      </c>
      <c r="G21" s="10">
        <f>DS1_T2_color!G21</f>
        <v>14</v>
      </c>
      <c r="H21" s="10">
        <f>DS1_T2_color!H21</f>
        <v>59</v>
      </c>
      <c r="I21" s="10">
        <f>DS1_T2_color!I21</f>
        <v>36</v>
      </c>
      <c r="J21" s="10">
        <f>DS1_T2_color!J21</f>
        <v>27</v>
      </c>
      <c r="K21" s="11">
        <f>DS1_T2_color!K21</f>
        <v>34</v>
      </c>
      <c r="L21" s="11">
        <f>DS1_T2_color!L21</f>
        <v>23</v>
      </c>
      <c r="M21" s="11">
        <f>DS1_T2_color!M21</f>
        <v>98</v>
      </c>
    </row>
    <row r="22" spans="2:18" ht="19.5" x14ac:dyDescent="0.3">
      <c r="B22" s="35" t="s">
        <v>79</v>
      </c>
      <c r="C22" s="1">
        <f>DS1_T2_color!C22</f>
        <v>38</v>
      </c>
      <c r="D22" s="1">
        <f>DS1_T2_color!D22</f>
        <v>32</v>
      </c>
      <c r="E22" s="1">
        <f>DS1_T2_color!E22</f>
        <v>65</v>
      </c>
      <c r="F22" s="1">
        <f>DS1_T2_color!F22</f>
        <v>60</v>
      </c>
      <c r="G22" s="1">
        <f>DS1_T2_color!G22</f>
        <v>37</v>
      </c>
      <c r="H22" s="1">
        <f>DS1_T2_color!H22</f>
        <v>15</v>
      </c>
      <c r="I22" s="1">
        <f>DS1_T2_color!I22</f>
        <v>65</v>
      </c>
      <c r="J22" s="1">
        <f>DS1_T2_color!J22</f>
        <v>41</v>
      </c>
      <c r="K22" s="12">
        <f>DS1_T2_color!K22</f>
        <v>98</v>
      </c>
      <c r="L22" s="12">
        <f>DS1_T2_color!L22</f>
        <v>13</v>
      </c>
      <c r="M22" s="12">
        <f>DS1_T2_color!M22</f>
        <v>30</v>
      </c>
    </row>
    <row r="23" spans="2:18" ht="19.5" x14ac:dyDescent="0.3">
      <c r="B23" s="39" t="s">
        <v>80</v>
      </c>
      <c r="C23" s="10">
        <f>DS1_T2_color!C23</f>
        <v>36</v>
      </c>
      <c r="D23" s="10">
        <f>DS1_T2_color!D23</f>
        <v>31</v>
      </c>
      <c r="E23" s="10">
        <f>DS1_T2_color!E23</f>
        <v>59</v>
      </c>
      <c r="F23" s="10">
        <f>DS1_T2_color!F23</f>
        <v>40</v>
      </c>
      <c r="G23" s="10">
        <f>DS1_T2_color!G23</f>
        <v>36</v>
      </c>
      <c r="H23" s="10">
        <f>DS1_T2_color!H23</f>
        <v>19</v>
      </c>
      <c r="I23" s="10">
        <f>DS1_T2_color!I23</f>
        <v>47</v>
      </c>
      <c r="J23" s="10">
        <f>DS1_T2_color!J23</f>
        <v>29</v>
      </c>
      <c r="K23" s="11">
        <f>DS1_T2_color!K23</f>
        <v>25</v>
      </c>
      <c r="L23" s="11">
        <f>DS1_T2_color!L23</f>
        <v>75</v>
      </c>
      <c r="M23" s="11">
        <f>DS1_T2_color!M23</f>
        <v>52</v>
      </c>
    </row>
    <row r="24" spans="2:18" ht="19.5" x14ac:dyDescent="0.3">
      <c r="B24" s="35" t="s">
        <v>81</v>
      </c>
      <c r="C24" s="1">
        <f>DS1_T2_color!C24</f>
        <v>22</v>
      </c>
      <c r="D24" s="1">
        <f>DS1_T2_color!D24</f>
        <v>19</v>
      </c>
      <c r="E24" s="1">
        <f>DS1_T2_color!E24</f>
        <v>43</v>
      </c>
      <c r="F24" s="1">
        <f>DS1_T2_color!F24</f>
        <v>87</v>
      </c>
      <c r="G24" s="1">
        <f>DS1_T2_color!G24</f>
        <v>23</v>
      </c>
      <c r="H24" s="1">
        <f>DS1_T2_color!H24</f>
        <v>20</v>
      </c>
      <c r="I24" s="1">
        <f>DS1_T2_color!I24</f>
        <v>29</v>
      </c>
      <c r="J24" s="1">
        <f>DS1_T2_color!J24</f>
        <v>12</v>
      </c>
      <c r="K24" s="12">
        <f>DS1_T2_color!K24</f>
        <v>11</v>
      </c>
      <c r="L24" s="12">
        <f>DS1_T2_color!L24</f>
        <v>27</v>
      </c>
      <c r="M24" s="12">
        <f>DS1_T2_color!M24</f>
        <v>34</v>
      </c>
    </row>
    <row r="25" spans="2:18" ht="19.5" x14ac:dyDescent="0.3">
      <c r="B25" s="39" t="s">
        <v>82</v>
      </c>
      <c r="C25" s="10">
        <f>DS1_T2_color!C25</f>
        <v>33</v>
      </c>
      <c r="D25" s="10">
        <f>DS1_T2_color!D25</f>
        <v>25</v>
      </c>
      <c r="E25" s="10">
        <f>DS1_T2_color!E25</f>
        <v>50</v>
      </c>
      <c r="F25" s="10">
        <f>DS1_T2_color!F25</f>
        <v>35</v>
      </c>
      <c r="G25" s="10">
        <f>DS1_T2_color!G25</f>
        <v>70</v>
      </c>
      <c r="H25" s="10">
        <f>DS1_T2_color!H25</f>
        <v>42</v>
      </c>
      <c r="I25" s="10">
        <f>DS1_T2_color!I25</f>
        <v>41</v>
      </c>
      <c r="J25" s="10">
        <f>DS1_T2_color!J25</f>
        <v>61</v>
      </c>
      <c r="K25" s="11">
        <f>DS1_T2_color!K25</f>
        <v>72</v>
      </c>
      <c r="L25" s="11">
        <f>DS1_T2_color!L25</f>
        <v>19</v>
      </c>
      <c r="M25" s="11">
        <f>DS1_T2_color!M25</f>
        <v>19</v>
      </c>
    </row>
    <row r="26" spans="2:18" ht="19.5" x14ac:dyDescent="0.3">
      <c r="B26" s="35" t="s">
        <v>83</v>
      </c>
      <c r="C26" s="1">
        <f>DS1_T2_color!C26</f>
        <v>38</v>
      </c>
      <c r="D26" s="1">
        <f>DS1_T2_color!D26</f>
        <v>15</v>
      </c>
      <c r="E26" s="1">
        <f>DS1_T2_color!E26</f>
        <v>83</v>
      </c>
      <c r="F26" s="1">
        <f>DS1_T2_color!F26</f>
        <v>78</v>
      </c>
      <c r="G26" s="1">
        <f>DS1_T2_color!G26</f>
        <v>38</v>
      </c>
      <c r="H26" s="1">
        <f>DS1_T2_color!H26</f>
        <v>62</v>
      </c>
      <c r="I26" s="1">
        <f>DS1_T2_color!I26</f>
        <v>34</v>
      </c>
      <c r="J26" s="1">
        <f>DS1_T2_color!J26</f>
        <v>33</v>
      </c>
      <c r="K26" s="12">
        <f>DS1_T2_color!K26</f>
        <v>12</v>
      </c>
      <c r="L26" s="12">
        <f>DS1_T2_color!L26</f>
        <v>73</v>
      </c>
      <c r="M26" s="12">
        <f>DS1_T2_color!M26</f>
        <v>11</v>
      </c>
    </row>
    <row r="27" spans="2:18" ht="19.5" x14ac:dyDescent="0.3">
      <c r="B27" s="39" t="s">
        <v>84</v>
      </c>
      <c r="C27" s="10">
        <f>DS1_T2_color!C27</f>
        <v>37</v>
      </c>
      <c r="D27" s="10">
        <f>DS1_T2_color!D27</f>
        <v>47</v>
      </c>
      <c r="E27" s="10">
        <f>DS1_T2_color!E27</f>
        <v>27</v>
      </c>
      <c r="F27" s="10">
        <f>DS1_T2_color!F27</f>
        <v>25</v>
      </c>
      <c r="G27" s="10">
        <f>DS1_T2_color!G27</f>
        <v>65</v>
      </c>
      <c r="H27" s="10">
        <f>DS1_T2_color!H27</f>
        <v>39</v>
      </c>
      <c r="I27" s="10">
        <f>DS1_T2_color!I27</f>
        <v>47</v>
      </c>
      <c r="J27" s="10">
        <f>DS1_T2_color!J27</f>
        <v>50</v>
      </c>
      <c r="K27" s="11">
        <f>DS1_T2_color!K27</f>
        <v>17</v>
      </c>
      <c r="L27" s="11">
        <f>DS1_T2_color!L27</f>
        <v>64</v>
      </c>
      <c r="M27" s="11">
        <f>DS1_T2_color!M27</f>
        <v>16</v>
      </c>
    </row>
    <row r="28" spans="2:18" ht="19.5" x14ac:dyDescent="0.3">
      <c r="B28" s="35" t="s">
        <v>85</v>
      </c>
      <c r="C28" s="1">
        <f>DS1_T2_color!C28</f>
        <v>61</v>
      </c>
      <c r="D28" s="1">
        <f>DS1_T2_color!D28</f>
        <v>25</v>
      </c>
      <c r="E28" s="1">
        <f>DS1_T2_color!E28</f>
        <v>55</v>
      </c>
      <c r="F28" s="1">
        <f>DS1_T2_color!F28</f>
        <v>90</v>
      </c>
      <c r="G28" s="1">
        <f>DS1_T2_color!G28</f>
        <v>41</v>
      </c>
      <c r="H28" s="1">
        <f>DS1_T2_color!H28</f>
        <v>65</v>
      </c>
      <c r="I28" s="1">
        <f>DS1_T2_color!I28</f>
        <v>59</v>
      </c>
      <c r="J28" s="1">
        <f>DS1_T2_color!J28</f>
        <v>98</v>
      </c>
      <c r="K28" s="12">
        <f>DS1_T2_color!K28</f>
        <v>15</v>
      </c>
      <c r="L28" s="12">
        <f>DS1_T2_color!L28</f>
        <v>69</v>
      </c>
      <c r="M28" s="12">
        <f>DS1_T2_color!M28</f>
        <v>57</v>
      </c>
    </row>
    <row r="29" spans="2:18" ht="19.5" x14ac:dyDescent="0.3">
      <c r="B29" s="39" t="s">
        <v>86</v>
      </c>
      <c r="C29" s="10">
        <f>DS1_T2_color!C29</f>
        <v>58</v>
      </c>
      <c r="D29" s="10">
        <f>DS1_T2_color!D29</f>
        <v>33</v>
      </c>
      <c r="E29" s="10">
        <f>DS1_T2_color!E29</f>
        <v>34</v>
      </c>
      <c r="F29" s="10">
        <f>DS1_T2_color!F29</f>
        <v>37</v>
      </c>
      <c r="G29" s="10">
        <f>DS1_T2_color!G29</f>
        <v>42</v>
      </c>
      <c r="H29" s="10">
        <f>DS1_T2_color!H29</f>
        <v>39</v>
      </c>
      <c r="I29" s="10">
        <f>DS1_T2_color!I29</f>
        <v>59</v>
      </c>
      <c r="J29" s="10">
        <f>DS1_T2_color!J29</f>
        <v>92</v>
      </c>
      <c r="K29" s="11">
        <f>DS1_T2_color!K29</f>
        <v>85</v>
      </c>
      <c r="L29" s="11">
        <f>DS1_T2_color!L29</f>
        <v>85</v>
      </c>
      <c r="M29" s="11">
        <f>DS1_T2_color!M29</f>
        <v>79</v>
      </c>
    </row>
    <row r="30" spans="2:18" ht="19.5" x14ac:dyDescent="0.3">
      <c r="B30" s="35" t="s">
        <v>87</v>
      </c>
      <c r="C30" s="1">
        <f>DS1_T2_color!C30</f>
        <v>24</v>
      </c>
      <c r="D30" s="1">
        <f>DS1_T2_color!D30</f>
        <v>40</v>
      </c>
      <c r="E30" s="1">
        <f>DS1_T2_color!E30</f>
        <v>40</v>
      </c>
      <c r="F30" s="1">
        <f>DS1_T2_color!F30</f>
        <v>34</v>
      </c>
      <c r="G30" s="1">
        <f>DS1_T2_color!G30</f>
        <v>28</v>
      </c>
      <c r="H30" s="1">
        <f>DS1_T2_color!H30</f>
        <v>73</v>
      </c>
      <c r="I30" s="1">
        <f>DS1_T2_color!I30</f>
        <v>34</v>
      </c>
      <c r="J30" s="1">
        <f>DS1_T2_color!J30</f>
        <v>44</v>
      </c>
      <c r="K30" s="12">
        <f>DS1_T2_color!K30</f>
        <v>32</v>
      </c>
      <c r="L30" s="12">
        <f>DS1_T2_color!L30</f>
        <v>11</v>
      </c>
      <c r="M30" s="12">
        <f>DS1_T2_color!M30</f>
        <v>37</v>
      </c>
    </row>
    <row r="31" spans="2:18" ht="19.5" x14ac:dyDescent="0.3">
      <c r="B31" s="39" t="s">
        <v>88</v>
      </c>
      <c r="C31" s="10">
        <f>DS1_T2_color!C31</f>
        <v>36</v>
      </c>
      <c r="D31" s="10">
        <f>DS1_T2_color!D31</f>
        <v>22</v>
      </c>
      <c r="E31" s="10">
        <f>DS1_T2_color!E31</f>
        <v>29</v>
      </c>
      <c r="F31" s="10">
        <f>DS1_T2_color!F31</f>
        <v>49</v>
      </c>
      <c r="G31" s="10">
        <f>DS1_T2_color!G31</f>
        <v>45</v>
      </c>
      <c r="H31" s="10">
        <f>DS1_T2_color!H31</f>
        <v>50</v>
      </c>
      <c r="I31" s="10">
        <f>DS1_T2_color!I31</f>
        <v>41</v>
      </c>
      <c r="J31" s="10">
        <f>DS1_T2_color!J31</f>
        <v>94</v>
      </c>
      <c r="K31" s="11">
        <f>DS1_T2_color!K31</f>
        <v>15</v>
      </c>
      <c r="L31" s="11">
        <f>DS1_T2_color!L31</f>
        <v>60</v>
      </c>
      <c r="M31" s="11">
        <f>DS1_T2_color!M31</f>
        <v>21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3" spans="2:13" ht="18.75" x14ac:dyDescent="0.25">
      <c r="B33" s="2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-1.1487317905479739</v>
      </c>
      <c r="J38" s="66">
        <f ca="1">$G38*(RAND()-0.5)</f>
        <v>4.0062165351179013E-2</v>
      </c>
      <c r="K38" s="66">
        <f ca="1">$G38*(RAND()-0.5)</f>
        <v>5.9029268895363831</v>
      </c>
      <c r="L38" s="66">
        <f ca="1">$G38*(RAND()-0.5)</f>
        <v>-2.5152166100520463</v>
      </c>
      <c r="M38" s="66">
        <f ca="1">$G38*(RAND()-0.5)</f>
        <v>-1.6089398832716024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0.90921028291332018</v>
      </c>
      <c r="J40" s="66">
        <f>CORREL($C$3:$C$31,J$3:J$31)</f>
        <v>0.59112940260673519</v>
      </c>
      <c r="K40" s="66">
        <f>CORREL($C$3:$C$31,K$3:K$31)</f>
        <v>0.33261044483899715</v>
      </c>
      <c r="L40" s="66">
        <f>CORREL($C$3:$C$31,L$3:L$31)</f>
        <v>0.51852200576325158</v>
      </c>
      <c r="M40" s="66">
        <f>CORREL($C$3:$C$31,M$3:M$31)</f>
        <v>0.51480961419194693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41AF-9115-48C3-A67D-15D601D8CBB7}">
  <sheetPr codeName="Sheet70"/>
  <dimension ref="A1:R40"/>
  <sheetViews>
    <sheetView showGridLines="0" zoomScale="46" zoomScaleNormal="46" workbookViewId="0">
      <selection activeCell="V58" sqref="V5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A1" t="s">
        <v>47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A2" s="33"/>
      <c r="B2" s="34" t="s">
        <v>48</v>
      </c>
      <c r="C2" s="34" t="s">
        <v>49</v>
      </c>
      <c r="D2" s="34" t="s">
        <v>50</v>
      </c>
      <c r="E2" s="34" t="s">
        <v>51</v>
      </c>
      <c r="F2" s="34" t="s">
        <v>52</v>
      </c>
      <c r="G2" s="34" t="s">
        <v>53</v>
      </c>
      <c r="H2" s="34" t="s">
        <v>54</v>
      </c>
      <c r="I2" s="34" t="s">
        <v>55</v>
      </c>
      <c r="J2" s="34" t="s">
        <v>56</v>
      </c>
      <c r="K2" s="34" t="s">
        <v>57</v>
      </c>
      <c r="L2" s="34" t="s">
        <v>58</v>
      </c>
      <c r="M2" s="34" t="s">
        <v>59</v>
      </c>
    </row>
    <row r="3" spans="1:13" ht="19.5" x14ac:dyDescent="0.3">
      <c r="B3" s="35" t="s">
        <v>60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1:13" ht="19.5" x14ac:dyDescent="0.3">
      <c r="B4" s="35" t="s">
        <v>61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1:13" ht="19.5" x14ac:dyDescent="0.3">
      <c r="B5" s="35" t="s">
        <v>62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1:13" ht="19.5" x14ac:dyDescent="0.3">
      <c r="B6" s="35" t="s">
        <v>63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1:13" ht="19.5" x14ac:dyDescent="0.3">
      <c r="B7" s="35" t="s">
        <v>64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1:13" ht="19.5" x14ac:dyDescent="0.3">
      <c r="B8" s="35" t="s">
        <v>65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1:13" ht="19.5" x14ac:dyDescent="0.3">
      <c r="B9" s="35" t="s">
        <v>66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1:13" ht="19.5" x14ac:dyDescent="0.3">
      <c r="B10" s="35" t="s">
        <v>67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1:13" ht="19.5" x14ac:dyDescent="0.3">
      <c r="B11" s="35" t="s">
        <v>68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1:13" ht="19.5" x14ac:dyDescent="0.3">
      <c r="B12" s="35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1:13" ht="19.5" x14ac:dyDescent="0.3">
      <c r="B13" s="35" t="s">
        <v>70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1:13" ht="21" customHeight="1" x14ac:dyDescent="0.3">
      <c r="B14" s="35" t="s">
        <v>71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1:13" ht="19.5" x14ac:dyDescent="0.3">
      <c r="B15" s="35" t="s">
        <v>72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1:13" ht="19.5" x14ac:dyDescent="0.3">
      <c r="B16" s="35" t="s">
        <v>73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2:18" ht="19.5" x14ac:dyDescent="0.3">
      <c r="B17" s="35" t="s">
        <v>74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2:18" ht="19.5" x14ac:dyDescent="0.3">
      <c r="B18" s="35" t="s">
        <v>75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2:18" ht="19.5" x14ac:dyDescent="0.3">
      <c r="B19" s="35" t="s">
        <v>76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2:18" ht="19.5" x14ac:dyDescent="0.3">
      <c r="B20" s="35" t="s">
        <v>77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2:18" ht="19.5" x14ac:dyDescent="0.3">
      <c r="B21" s="35" t="s">
        <v>78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2:18" ht="19.5" x14ac:dyDescent="0.3">
      <c r="B22" s="35" t="s">
        <v>79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2:18" ht="19.5" x14ac:dyDescent="0.3">
      <c r="B23" s="35" t="s">
        <v>80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2:18" ht="19.5" x14ac:dyDescent="0.3">
      <c r="B24" s="35" t="s">
        <v>81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2:18" ht="19.5" x14ac:dyDescent="0.3">
      <c r="B25" s="35" t="s">
        <v>82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2:18" ht="19.5" x14ac:dyDescent="0.3">
      <c r="B26" s="35" t="s">
        <v>83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2:18" ht="19.5" x14ac:dyDescent="0.3">
      <c r="B27" s="35" t="s">
        <v>84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2:18" ht="19.5" x14ac:dyDescent="0.3">
      <c r="B28" s="35" t="s">
        <v>85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2:18" ht="19.5" x14ac:dyDescent="0.3">
      <c r="B29" s="35" t="s">
        <v>86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2:18" ht="19.5" x14ac:dyDescent="0.3">
      <c r="B30" s="35" t="s">
        <v>87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2:18" ht="19.5" x14ac:dyDescent="0.3">
      <c r="B31" s="35" t="s">
        <v>88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3" spans="2:13" ht="18.75" x14ac:dyDescent="0.25">
      <c r="B33" s="2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0.55328871134326163</v>
      </c>
      <c r="J38" s="66">
        <f ca="1">$G38*(RAND()-0.5)</f>
        <v>-1.4215435397298966</v>
      </c>
      <c r="K38" s="66">
        <f ca="1">$G38*(RAND()-0.5)</f>
        <v>3.2924278800013456</v>
      </c>
      <c r="L38" s="66">
        <f ca="1">$G38*(RAND()-0.5)</f>
        <v>7.248860708320402</v>
      </c>
      <c r="M38" s="66">
        <f ca="1">$G38*(RAND()-0.5)</f>
        <v>-3.0674987895364509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0.90921028291332018</v>
      </c>
      <c r="J40" s="66">
        <f>CORREL($C$3:$C$31,J$3:J$31)</f>
        <v>0.59112940260673519</v>
      </c>
      <c r="K40" s="66">
        <f>CORREL($C$3:$C$31,K$3:K$31)</f>
        <v>0.33261044483899715</v>
      </c>
      <c r="L40" s="66">
        <f>CORREL($C$3:$C$31,L$3:L$31)</f>
        <v>0.51852200576325158</v>
      </c>
      <c r="M40" s="66">
        <f>CORREL($C$3:$C$31,M$3:M$31)</f>
        <v>0.51480961419194693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1E3E-C6DF-4308-93C3-FE832FD6640F}">
  <sheetPr codeName="Sheet71"/>
  <dimension ref="A1:R40"/>
  <sheetViews>
    <sheetView showGridLines="0" zoomScale="46" zoomScaleNormal="46" workbookViewId="0">
      <selection activeCell="V58" sqref="V5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3" ht="45" customHeight="1" x14ac:dyDescent="0.25">
      <c r="A1" t="s">
        <v>47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25" customHeight="1" x14ac:dyDescent="0.25">
      <c r="A2" s="33"/>
      <c r="B2" s="34" t="s">
        <v>48</v>
      </c>
      <c r="C2" s="34" t="s">
        <v>49</v>
      </c>
      <c r="D2" s="34" t="s">
        <v>50</v>
      </c>
      <c r="E2" s="34" t="s">
        <v>51</v>
      </c>
      <c r="F2" s="34" t="s">
        <v>52</v>
      </c>
      <c r="G2" s="34" t="s">
        <v>53</v>
      </c>
      <c r="H2" s="34" t="s">
        <v>54</v>
      </c>
      <c r="I2" s="34" t="s">
        <v>55</v>
      </c>
      <c r="J2" s="34" t="s">
        <v>56</v>
      </c>
      <c r="K2" s="34" t="s">
        <v>57</v>
      </c>
      <c r="L2" s="34" t="s">
        <v>58</v>
      </c>
      <c r="M2" s="34" t="s">
        <v>59</v>
      </c>
    </row>
    <row r="3" spans="1:13" ht="19.5" x14ac:dyDescent="0.3">
      <c r="B3" s="35" t="s">
        <v>60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74</v>
      </c>
      <c r="J3" s="1">
        <v>52</v>
      </c>
      <c r="K3" s="1">
        <v>48</v>
      </c>
      <c r="L3" s="1">
        <v>23</v>
      </c>
      <c r="M3" s="1">
        <v>44</v>
      </c>
    </row>
    <row r="4" spans="1:13" ht="19.5" x14ac:dyDescent="0.3">
      <c r="B4" s="35" t="s">
        <v>61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22</v>
      </c>
      <c r="K4" s="1">
        <v>74</v>
      </c>
      <c r="L4" s="1">
        <v>58</v>
      </c>
      <c r="M4" s="1">
        <v>13</v>
      </c>
    </row>
    <row r="5" spans="1:13" ht="19.5" x14ac:dyDescent="0.3">
      <c r="B5" s="35" t="s">
        <v>62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37</v>
      </c>
      <c r="J5" s="1">
        <v>23</v>
      </c>
      <c r="K5" s="1">
        <v>98</v>
      </c>
      <c r="L5" s="1">
        <v>12</v>
      </c>
      <c r="M5" s="1">
        <v>11</v>
      </c>
    </row>
    <row r="6" spans="1:13" ht="19.5" x14ac:dyDescent="0.3">
      <c r="B6" s="35" t="s">
        <v>63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20</v>
      </c>
      <c r="J6" s="1">
        <v>27</v>
      </c>
      <c r="K6" s="1">
        <v>89</v>
      </c>
      <c r="L6" s="1">
        <v>11</v>
      </c>
      <c r="M6" s="1">
        <v>48</v>
      </c>
    </row>
    <row r="7" spans="1:13" ht="19.5" x14ac:dyDescent="0.3">
      <c r="B7" s="35" t="s">
        <v>64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29</v>
      </c>
      <c r="J7" s="1">
        <v>17</v>
      </c>
      <c r="K7" s="1">
        <v>11</v>
      </c>
      <c r="L7" s="1">
        <v>20</v>
      </c>
      <c r="M7" s="1">
        <v>18</v>
      </c>
    </row>
    <row r="8" spans="1:13" ht="19.5" x14ac:dyDescent="0.3">
      <c r="B8" s="35" t="s">
        <v>65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60</v>
      </c>
      <c r="J8" s="1">
        <v>11</v>
      </c>
      <c r="K8" s="1">
        <v>19</v>
      </c>
      <c r="L8" s="1">
        <v>30</v>
      </c>
      <c r="M8" s="1">
        <v>22</v>
      </c>
    </row>
    <row r="9" spans="1:13" ht="19.5" x14ac:dyDescent="0.3">
      <c r="B9" s="35" t="s">
        <v>66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24</v>
      </c>
      <c r="J9" s="1">
        <v>13</v>
      </c>
      <c r="K9" s="1">
        <v>13</v>
      </c>
      <c r="L9" s="1">
        <v>56</v>
      </c>
      <c r="M9" s="1">
        <v>17</v>
      </c>
    </row>
    <row r="10" spans="1:13" ht="19.5" x14ac:dyDescent="0.3">
      <c r="B10" s="35" t="s">
        <v>67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26</v>
      </c>
      <c r="J10" s="1">
        <v>23</v>
      </c>
      <c r="K10" s="1">
        <v>13</v>
      </c>
      <c r="L10" s="1">
        <v>90</v>
      </c>
      <c r="M10" s="1">
        <v>72</v>
      </c>
    </row>
    <row r="11" spans="1:13" ht="19.5" x14ac:dyDescent="0.3">
      <c r="B11" s="35" t="s">
        <v>68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24</v>
      </c>
      <c r="J11" s="1">
        <v>12</v>
      </c>
      <c r="K11" s="1">
        <v>55</v>
      </c>
      <c r="L11" s="1">
        <v>30</v>
      </c>
      <c r="M11" s="1">
        <v>11</v>
      </c>
    </row>
    <row r="12" spans="1:13" ht="19.5" x14ac:dyDescent="0.3">
      <c r="B12" s="35" t="s">
        <v>69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63</v>
      </c>
      <c r="J12" s="1">
        <v>33</v>
      </c>
      <c r="K12" s="1">
        <v>34</v>
      </c>
      <c r="L12" s="1">
        <v>81</v>
      </c>
      <c r="M12" s="1">
        <v>98</v>
      </c>
    </row>
    <row r="13" spans="1:13" ht="19.5" x14ac:dyDescent="0.3">
      <c r="B13" s="35" t="s">
        <v>70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46</v>
      </c>
      <c r="J13" s="1">
        <v>15</v>
      </c>
      <c r="K13" s="1">
        <v>17</v>
      </c>
      <c r="L13" s="1">
        <v>49</v>
      </c>
      <c r="M13" s="1">
        <v>44</v>
      </c>
    </row>
    <row r="14" spans="1:13" ht="21" customHeight="1" x14ac:dyDescent="0.3">
      <c r="B14" s="35" t="s">
        <v>71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58</v>
      </c>
      <c r="J14" s="1">
        <v>49</v>
      </c>
      <c r="K14" s="1">
        <v>71</v>
      </c>
      <c r="L14" s="1">
        <v>87</v>
      </c>
      <c r="M14" s="1">
        <v>98</v>
      </c>
    </row>
    <row r="15" spans="1:13" ht="19.5" x14ac:dyDescent="0.3">
      <c r="B15" s="35" t="s">
        <v>72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18</v>
      </c>
      <c r="J15" s="1">
        <v>12</v>
      </c>
      <c r="K15" s="1">
        <v>14</v>
      </c>
      <c r="L15" s="1">
        <v>17</v>
      </c>
      <c r="M15" s="1">
        <v>13</v>
      </c>
    </row>
    <row r="16" spans="1:13" ht="19.5" x14ac:dyDescent="0.3">
      <c r="B16" s="35" t="s">
        <v>73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38</v>
      </c>
      <c r="J16" s="1">
        <v>48</v>
      </c>
      <c r="K16" s="1">
        <v>39</v>
      </c>
      <c r="L16" s="1">
        <v>51</v>
      </c>
      <c r="M16" s="1">
        <v>12</v>
      </c>
    </row>
    <row r="17" spans="2:18" ht="19.5" x14ac:dyDescent="0.3">
      <c r="B17" s="35" t="s">
        <v>74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82</v>
      </c>
      <c r="J17" s="1">
        <v>98</v>
      </c>
      <c r="K17" s="1">
        <v>78</v>
      </c>
      <c r="L17" s="1">
        <v>77</v>
      </c>
      <c r="M17" s="1">
        <v>98</v>
      </c>
    </row>
    <row r="18" spans="2:18" ht="19.5" x14ac:dyDescent="0.3">
      <c r="B18" s="35" t="s">
        <v>75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77</v>
      </c>
      <c r="J18" s="1">
        <v>30</v>
      </c>
      <c r="K18" s="1">
        <v>90</v>
      </c>
      <c r="L18" s="1">
        <v>78</v>
      </c>
      <c r="M18" s="1">
        <v>81</v>
      </c>
    </row>
    <row r="19" spans="2:18" ht="19.5" x14ac:dyDescent="0.3">
      <c r="B19" s="35" t="s">
        <v>76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40</v>
      </c>
      <c r="J19" s="1">
        <v>52</v>
      </c>
      <c r="K19" s="1">
        <v>21</v>
      </c>
      <c r="L19" s="1">
        <v>15</v>
      </c>
      <c r="M19" s="1">
        <v>30</v>
      </c>
    </row>
    <row r="20" spans="2:18" ht="19.5" x14ac:dyDescent="0.3">
      <c r="B20" s="35" t="s">
        <v>77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30</v>
      </c>
      <c r="J20" s="1">
        <v>15</v>
      </c>
      <c r="K20" s="1">
        <v>28</v>
      </c>
      <c r="L20" s="1">
        <v>36</v>
      </c>
      <c r="M20" s="1">
        <v>52</v>
      </c>
    </row>
    <row r="21" spans="2:18" ht="19.5" x14ac:dyDescent="0.3">
      <c r="B21" s="35" t="s">
        <v>78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27</v>
      </c>
      <c r="K21" s="1">
        <v>34</v>
      </c>
      <c r="L21" s="1">
        <v>23</v>
      </c>
      <c r="M21" s="1">
        <v>98</v>
      </c>
    </row>
    <row r="22" spans="2:18" ht="19.5" x14ac:dyDescent="0.3">
      <c r="B22" s="35" t="s">
        <v>79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65</v>
      </c>
      <c r="J22" s="1">
        <v>41</v>
      </c>
      <c r="K22" s="1">
        <v>98</v>
      </c>
      <c r="L22" s="1">
        <v>13</v>
      </c>
      <c r="M22" s="1">
        <v>30</v>
      </c>
    </row>
    <row r="23" spans="2:18" ht="19.5" x14ac:dyDescent="0.3">
      <c r="B23" s="35" t="s">
        <v>80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47</v>
      </c>
      <c r="J23" s="1">
        <v>29</v>
      </c>
      <c r="K23" s="1">
        <v>25</v>
      </c>
      <c r="L23" s="1">
        <v>75</v>
      </c>
      <c r="M23" s="1">
        <v>52</v>
      </c>
    </row>
    <row r="24" spans="2:18" ht="19.5" x14ac:dyDescent="0.3">
      <c r="B24" s="35" t="s">
        <v>81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29</v>
      </c>
      <c r="J24" s="1">
        <v>12</v>
      </c>
      <c r="K24" s="1">
        <v>11</v>
      </c>
      <c r="L24" s="1">
        <v>27</v>
      </c>
      <c r="M24" s="1">
        <v>34</v>
      </c>
    </row>
    <row r="25" spans="2:18" ht="19.5" x14ac:dyDescent="0.3">
      <c r="B25" s="35" t="s">
        <v>82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41</v>
      </c>
      <c r="J25" s="1">
        <v>61</v>
      </c>
      <c r="K25" s="1">
        <v>72</v>
      </c>
      <c r="L25" s="1">
        <v>19</v>
      </c>
      <c r="M25" s="1">
        <v>19</v>
      </c>
    </row>
    <row r="26" spans="2:18" ht="19.5" x14ac:dyDescent="0.3">
      <c r="B26" s="35" t="s">
        <v>83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34</v>
      </c>
      <c r="J26" s="1">
        <v>33</v>
      </c>
      <c r="K26" s="1">
        <v>12</v>
      </c>
      <c r="L26" s="1">
        <v>73</v>
      </c>
      <c r="M26" s="1">
        <v>11</v>
      </c>
    </row>
    <row r="27" spans="2:18" ht="19.5" x14ac:dyDescent="0.3">
      <c r="B27" s="35" t="s">
        <v>84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47</v>
      </c>
      <c r="J27" s="1">
        <v>50</v>
      </c>
      <c r="K27" s="1">
        <v>17</v>
      </c>
      <c r="L27" s="1">
        <v>64</v>
      </c>
      <c r="M27" s="1">
        <v>16</v>
      </c>
    </row>
    <row r="28" spans="2:18" ht="19.5" x14ac:dyDescent="0.3">
      <c r="B28" s="35" t="s">
        <v>85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59</v>
      </c>
      <c r="J28" s="1">
        <v>98</v>
      </c>
      <c r="K28" s="1">
        <v>15</v>
      </c>
      <c r="L28" s="1">
        <v>69</v>
      </c>
      <c r="M28" s="1">
        <v>57</v>
      </c>
    </row>
    <row r="29" spans="2:18" ht="19.5" x14ac:dyDescent="0.3">
      <c r="B29" s="35" t="s">
        <v>86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59</v>
      </c>
      <c r="J29" s="1">
        <v>92</v>
      </c>
      <c r="K29" s="1">
        <v>85</v>
      </c>
      <c r="L29" s="1">
        <v>85</v>
      </c>
      <c r="M29" s="1">
        <v>79</v>
      </c>
    </row>
    <row r="30" spans="2:18" ht="19.5" x14ac:dyDescent="0.3">
      <c r="B30" s="35" t="s">
        <v>87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34</v>
      </c>
      <c r="J30" s="1">
        <v>44</v>
      </c>
      <c r="K30" s="1">
        <v>32</v>
      </c>
      <c r="L30" s="1">
        <v>11</v>
      </c>
      <c r="M30" s="1">
        <v>37</v>
      </c>
    </row>
    <row r="31" spans="2:18" ht="19.5" x14ac:dyDescent="0.3">
      <c r="B31" s="35" t="s">
        <v>88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94</v>
      </c>
      <c r="K31" s="1">
        <v>15</v>
      </c>
      <c r="L31" s="1">
        <v>60</v>
      </c>
      <c r="M31" s="1">
        <v>21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3" spans="2:13" ht="18.75" x14ac:dyDescent="0.25">
      <c r="B33" s="2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3.1988234873286112</v>
      </c>
      <c r="J38" s="66">
        <f ca="1">$G38*(RAND()-0.5)</f>
        <v>-2.4698847449463552</v>
      </c>
      <c r="K38" s="66">
        <f ca="1">$G38*(RAND()-0.5)</f>
        <v>-3.1117584498019699</v>
      </c>
      <c r="L38" s="66">
        <f ca="1">$G38*(RAND()-0.5)</f>
        <v>-6.6247751506576762</v>
      </c>
      <c r="M38" s="66">
        <f ca="1">$G38*(RAND()-0.5)</f>
        <v>-5.5959800103304138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0.90921028291332018</v>
      </c>
      <c r="J40" s="66">
        <f>CORREL($C$3:$C$31,J$3:J$31)</f>
        <v>0.59112940260673519</v>
      </c>
      <c r="K40" s="66">
        <f>CORREL($C$3:$C$31,K$3:K$31)</f>
        <v>0.33261044483899715</v>
      </c>
      <c r="L40" s="66">
        <f>CORREL($C$3:$C$31,L$3:L$31)</f>
        <v>0.51852200576325158</v>
      </c>
      <c r="M40" s="66">
        <f>CORREL($C$3:$C$31,M$3:M$31)</f>
        <v>0.51480961419194693</v>
      </c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{4784156F-EB01-4D28-B6EB-CE49955A55DF}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{409EDF58-D82B-4FAE-8343-E572D8FD40DB}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{47F5DD1A-55ED-421E-B32C-3A5C2FB6046C}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{46F4969B-9C24-4ECB-8B62-79136FBC40DD}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{10131ED1-A34F-4A38-9108-4212984089F8}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{646976E4-0BFD-45F6-8AB0-BF24AD383E59}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{A0774388-59EB-40AF-8F7F-F66C5CC3F53E}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{6C7A1135-9C40-43CC-9617-42547EC82101}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{13B27A76-D829-4967-B122-FFFCB6CA797D}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{CAF601B3-7589-42ED-AAF1-ED5446E80E68}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{572A6C64-E9CF-4B38-9721-ACA650F303A7}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{3FC78119-374F-455A-B2D0-A499B5632114}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{E23EF359-B10F-41B6-B276-F486576D2A6E}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{F912DD05-A427-44EB-B8C9-E4C4E0D01AD8}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{DE3C0840-6A0F-4B89-AB4E-7DCC04F5008F}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{6CFF4C33-22E7-4B89-A37A-655C84A1C58D}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{A4E17F50-2A01-4CA8-AF55-B0743935EE83}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{5CB1AAEB-0034-4511-80DE-9C2E09C26A08}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{643B3AFD-7EDD-47E1-881E-4EB78A4AC75F}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{5461C7E0-98DE-4D05-9243-4E1A872C8D26}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{31D313C4-E158-4406-9AE3-588ADA59D49D}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{8382792D-94DF-42A1-8032-EE5B66C14ABA}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4156F-EB01-4D28-B6EB-CE49955A55D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09EDF58-D82B-4FAE-8343-E572D8FD40D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7F5DD1A-55ED-421E-B32C-3A5C2FB6046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6F4969B-9C24-4ECB-8B62-79136FBC40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0131ED1-A34F-4A38-9108-4212984089F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46976E4-0BFD-45F6-8AB0-BF24AD383E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0774388-59EB-40AF-8F7F-F66C5CC3F53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C7A1135-9C40-43CC-9617-42547EC821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3B27A76-D829-4967-B122-FFFCB6CA79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AF601B3-7589-42ED-AAF1-ED5446E80E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72A6C64-E9CF-4B38-9721-ACA650F303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FC78119-374F-455A-B2D0-A499B563211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E23EF359-B10F-41B6-B276-F486576D2A6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912DD05-A427-44EB-B8C9-E4C4E0D01A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DE3C0840-6A0F-4B89-AB4E-7DCC04F5008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CFF4C33-22E7-4B89-A37A-655C84A1C5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4E17F50-2A01-4CA8-AF55-B0743935EE8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CB1AAEB-0034-4511-80DE-9C2E09C26A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643B3AFD-7EDD-47E1-881E-4EB78A4AC7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461C7E0-98DE-4D05-9243-4E1A872C8D2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1D313C4-E158-4406-9AE3-588ADA59D49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382792D-94DF-42A1-8032-EE5B66C14AB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8686-7B72-4CF9-9816-75AEDF1C5E56}">
  <dimension ref="A1:R43"/>
  <sheetViews>
    <sheetView showGridLines="0" zoomScale="46" zoomScaleNormal="46" workbookViewId="0">
      <selection activeCell="V58" sqref="V5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38"/>
    </row>
    <row r="2" spans="1:15" ht="50.25" customHeight="1" x14ac:dyDescent="0.25">
      <c r="B2" s="34" t="s">
        <v>48</v>
      </c>
      <c r="C2" s="34" t="s">
        <v>59</v>
      </c>
      <c r="D2" s="34" t="s">
        <v>53</v>
      </c>
      <c r="E2" s="34" t="s">
        <v>57</v>
      </c>
      <c r="F2" s="34" t="s">
        <v>49</v>
      </c>
      <c r="G2" s="34" t="s">
        <v>58</v>
      </c>
      <c r="H2" s="34" t="s">
        <v>51</v>
      </c>
      <c r="I2" s="34" t="s">
        <v>52</v>
      </c>
      <c r="J2" s="34" t="s">
        <v>55</v>
      </c>
      <c r="K2" s="34" t="s">
        <v>50</v>
      </c>
      <c r="L2" s="34" t="s">
        <v>54</v>
      </c>
      <c r="M2" s="34" t="s">
        <v>56</v>
      </c>
    </row>
    <row r="3" spans="1:15" ht="19.5" x14ac:dyDescent="0.3">
      <c r="A3" s="5"/>
      <c r="B3" s="35" t="s">
        <v>85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1:15" ht="19.5" x14ac:dyDescent="0.3">
      <c r="A4" s="5"/>
      <c r="B4" s="35" t="s">
        <v>78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1:15" ht="19.5" x14ac:dyDescent="0.3">
      <c r="A5" s="5"/>
      <c r="B5" s="35" t="s">
        <v>71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1:15" ht="19.5" x14ac:dyDescent="0.3">
      <c r="A6" s="5"/>
      <c r="B6" s="35" t="s">
        <v>86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1:15" ht="19.5" x14ac:dyDescent="0.3">
      <c r="A7" s="5"/>
      <c r="B7" s="35" t="s">
        <v>66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1:15" ht="19.5" x14ac:dyDescent="0.3">
      <c r="A8" s="5"/>
      <c r="B8" s="35" t="s">
        <v>82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1:15" ht="19.5" x14ac:dyDescent="0.3">
      <c r="A9" s="5"/>
      <c r="B9" s="35" t="s">
        <v>76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1:15" ht="19.5" x14ac:dyDescent="0.3">
      <c r="A10" s="5"/>
      <c r="B10" s="35" t="s">
        <v>80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1:15" ht="19.5" x14ac:dyDescent="0.3">
      <c r="A11" s="5"/>
      <c r="B11" s="35" t="s">
        <v>60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1:15" ht="19.5" x14ac:dyDescent="0.3">
      <c r="A12" s="5"/>
      <c r="B12" s="35" t="s">
        <v>70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1:15" ht="19.5" x14ac:dyDescent="0.3">
      <c r="A13" s="5"/>
      <c r="B13" s="35" t="s">
        <v>61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1:15" ht="21" customHeight="1" x14ac:dyDescent="0.3">
      <c r="A14" s="5"/>
      <c r="B14" s="35" t="s">
        <v>72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1:15" ht="19.5" x14ac:dyDescent="0.3">
      <c r="A15" s="5"/>
      <c r="B15" s="35" t="s">
        <v>65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47</v>
      </c>
    </row>
    <row r="16" spans="1:15" ht="19.5" x14ac:dyDescent="0.3">
      <c r="A16" s="5"/>
      <c r="B16" s="35" t="s">
        <v>77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1:18" ht="19.5" x14ac:dyDescent="0.3">
      <c r="A17" s="5"/>
      <c r="B17" s="35" t="s">
        <v>81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1:18" ht="19.5" x14ac:dyDescent="0.3">
      <c r="A18" s="5"/>
      <c r="B18" s="35" t="s">
        <v>75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1:18" ht="19.5" x14ac:dyDescent="0.3">
      <c r="A19" s="5"/>
      <c r="B19" s="35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1:18" ht="19.5" x14ac:dyDescent="0.3">
      <c r="A20" s="5"/>
      <c r="B20" s="35" t="s">
        <v>64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1:18" ht="19.5" x14ac:dyDescent="0.3">
      <c r="A21" s="5"/>
      <c r="B21" s="35" t="s">
        <v>84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1:18" ht="19.5" x14ac:dyDescent="0.3">
      <c r="A22" s="5"/>
      <c r="B22" s="35" t="s">
        <v>63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1:18" ht="19.5" x14ac:dyDescent="0.3">
      <c r="A23" s="5"/>
      <c r="B23" s="35" t="s">
        <v>62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1:18" ht="19.5" x14ac:dyDescent="0.3">
      <c r="A24" s="5"/>
      <c r="B24" s="35" t="s">
        <v>68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1:18" ht="19.5" x14ac:dyDescent="0.3">
      <c r="A25" s="5"/>
      <c r="B25" s="35" t="s">
        <v>67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1:18" ht="19.5" x14ac:dyDescent="0.3">
      <c r="A26" s="5"/>
      <c r="B26" s="35" t="s">
        <v>74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1:18" ht="19.5" x14ac:dyDescent="0.3">
      <c r="A27" s="5"/>
      <c r="B27" s="35" t="s">
        <v>88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1:18" ht="19.5" x14ac:dyDescent="0.3">
      <c r="A28" s="5"/>
      <c r="B28" s="35" t="s">
        <v>83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1:18" ht="19.5" x14ac:dyDescent="0.3">
      <c r="A29" s="5"/>
      <c r="B29" s="35" t="s">
        <v>79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1:18" ht="19.5" x14ac:dyDescent="0.3">
      <c r="A30" s="5"/>
      <c r="B30" s="35" t="s">
        <v>87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1:18" ht="19.5" x14ac:dyDescent="0.3">
      <c r="A31" s="5"/>
      <c r="B31" s="35" t="s">
        <v>73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3" spans="2:13" ht="18.75" x14ac:dyDescent="0.25">
      <c r="B33" s="2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t="s">
        <v>89</v>
      </c>
      <c r="G38">
        <v>15</v>
      </c>
      <c r="I38">
        <v>-2.9728634466798094</v>
      </c>
      <c r="J38">
        <v>-4.4152173252999694</v>
      </c>
      <c r="K38">
        <v>-1.3785752389276529</v>
      </c>
      <c r="L38">
        <v>1.1738760626132754</v>
      </c>
      <c r="M38">
        <v>6.197894359287174</v>
      </c>
    </row>
    <row r="39" spans="2:13" ht="18.75" x14ac:dyDescent="0.25">
      <c r="B39" s="2"/>
      <c r="I39">
        <v>30</v>
      </c>
      <c r="J39">
        <v>30</v>
      </c>
      <c r="K39">
        <v>40</v>
      </c>
      <c r="L39">
        <v>7</v>
      </c>
      <c r="M39">
        <v>50</v>
      </c>
    </row>
    <row r="40" spans="2:13" x14ac:dyDescent="0.25">
      <c r="I40">
        <f>CORREL($C$3:$C$31,I$3:I$31)</f>
        <v>0.55647732622199542</v>
      </c>
      <c r="J40">
        <f t="shared" ref="J40:M40" si="0"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 t="shared" si="0"/>
        <v>0.30428468659624353</v>
      </c>
    </row>
    <row r="41" spans="2:13" ht="18.75" x14ac:dyDescent="0.25">
      <c r="B41" s="2"/>
    </row>
    <row r="43" spans="2:13" ht="18.75" x14ac:dyDescent="0.25">
      <c r="B43" s="2"/>
    </row>
  </sheetData>
  <conditionalFormatting sqref="C2:C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G2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8">
      <colorScale>
        <cfvo type="min"/>
        <cfvo type="max"/>
        <color rgb="FFFCFCFF"/>
        <color rgb="FFF8696B"/>
      </colorScale>
    </cfRule>
  </conditionalFormatting>
  <conditionalFormatting sqref="H2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7">
      <colorScale>
        <cfvo type="min"/>
        <cfvo type="max"/>
        <color rgb="FFFCFCFF"/>
        <color rgb="FFF8696B"/>
      </colorScale>
    </cfRule>
  </conditionalFormatting>
  <conditionalFormatting sqref="I2">
    <cfRule type="colorScale" priority="1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">
      <colorScale>
        <cfvo type="min"/>
        <cfvo type="max"/>
        <color rgb="FFFCFCFF"/>
        <color rgb="FFF8696B"/>
      </colorScale>
    </cfRule>
  </conditionalFormatting>
  <conditionalFormatting sqref="J2">
    <cfRule type="colorScale" priority="1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9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 K2">
    <cfRule type="colorScale" priority="13">
      <colorScale>
        <cfvo type="min"/>
        <cfvo type="max"/>
        <color rgb="FFFCFCFF"/>
        <color rgb="FFF8696B"/>
      </colorScale>
    </cfRule>
  </conditionalFormatting>
  <conditionalFormatting sqref="L2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0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 M2">
    <cfRule type="colorScale" priority="1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43E2-7469-4D6C-BD88-806DE225F25C}">
  <sheetPr codeName="Sheet73"/>
  <dimension ref="A1:R43"/>
  <sheetViews>
    <sheetView showGridLines="0" zoomScale="50" workbookViewId="0">
      <selection activeCell="V58" sqref="V5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38"/>
    </row>
    <row r="2" spans="1:15" ht="50.25" customHeight="1" x14ac:dyDescent="0.25">
      <c r="B2" s="34" t="s">
        <v>48</v>
      </c>
      <c r="C2" s="34" t="s">
        <v>59</v>
      </c>
      <c r="D2" s="34" t="s">
        <v>53</v>
      </c>
      <c r="E2" s="34" t="s">
        <v>57</v>
      </c>
      <c r="F2" s="34" t="s">
        <v>49</v>
      </c>
      <c r="G2" s="34" t="s">
        <v>58</v>
      </c>
      <c r="H2" s="34" t="s">
        <v>51</v>
      </c>
      <c r="I2" s="34" t="s">
        <v>52</v>
      </c>
      <c r="J2" s="34" t="s">
        <v>55</v>
      </c>
      <c r="K2" s="34" t="s">
        <v>50</v>
      </c>
      <c r="L2" s="34" t="s">
        <v>54</v>
      </c>
      <c r="M2" s="34" t="s">
        <v>56</v>
      </c>
    </row>
    <row r="3" spans="1:15" ht="19.5" x14ac:dyDescent="0.3">
      <c r="A3" s="5"/>
      <c r="B3" s="35" t="s">
        <v>85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1:15" ht="19.5" x14ac:dyDescent="0.3">
      <c r="A4" s="5"/>
      <c r="B4" s="35" t="s">
        <v>78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1:15" ht="19.5" x14ac:dyDescent="0.3">
      <c r="A5" s="5"/>
      <c r="B5" s="35" t="s">
        <v>71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1:15" ht="19.5" x14ac:dyDescent="0.3">
      <c r="A6" s="5"/>
      <c r="B6" s="35" t="s">
        <v>86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1:15" ht="19.5" x14ac:dyDescent="0.3">
      <c r="A7" s="5"/>
      <c r="B7" s="35" t="s">
        <v>66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1:15" ht="19.5" x14ac:dyDescent="0.3">
      <c r="A8" s="5"/>
      <c r="B8" s="35" t="s">
        <v>82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1:15" ht="19.5" x14ac:dyDescent="0.3">
      <c r="A9" s="5"/>
      <c r="B9" s="35" t="s">
        <v>76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1:15" ht="19.5" x14ac:dyDescent="0.3">
      <c r="A10" s="5"/>
      <c r="B10" s="35" t="s">
        <v>80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1:15" ht="19.5" x14ac:dyDescent="0.3">
      <c r="A11" s="5"/>
      <c r="B11" s="35" t="s">
        <v>60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1:15" ht="19.5" x14ac:dyDescent="0.3">
      <c r="A12" s="5"/>
      <c r="B12" s="35" t="s">
        <v>70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1:15" ht="19.5" x14ac:dyDescent="0.3">
      <c r="A13" s="5"/>
      <c r="B13" s="35" t="s">
        <v>61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1:15" ht="21" customHeight="1" x14ac:dyDescent="0.3">
      <c r="A14" s="5"/>
      <c r="B14" s="35" t="s">
        <v>72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1:15" ht="19.5" x14ac:dyDescent="0.3">
      <c r="A15" s="5"/>
      <c r="B15" s="35" t="s">
        <v>65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47</v>
      </c>
    </row>
    <row r="16" spans="1:15" ht="19.5" x14ac:dyDescent="0.3">
      <c r="A16" s="5"/>
      <c r="B16" s="35" t="s">
        <v>77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1:18" ht="19.5" x14ac:dyDescent="0.3">
      <c r="A17" s="5"/>
      <c r="B17" s="35" t="s">
        <v>81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1:18" ht="19.5" x14ac:dyDescent="0.3">
      <c r="A18" s="5"/>
      <c r="B18" s="35" t="s">
        <v>75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1:18" ht="19.5" x14ac:dyDescent="0.3">
      <c r="A19" s="5"/>
      <c r="B19" s="35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1:18" ht="19.5" x14ac:dyDescent="0.3">
      <c r="A20" s="5"/>
      <c r="B20" s="35" t="s">
        <v>64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1:18" ht="19.5" x14ac:dyDescent="0.3">
      <c r="A21" s="5"/>
      <c r="B21" s="35" t="s">
        <v>84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1:18" ht="19.5" x14ac:dyDescent="0.3">
      <c r="A22" s="5"/>
      <c r="B22" s="35" t="s">
        <v>63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1:18" ht="19.5" x14ac:dyDescent="0.3">
      <c r="A23" s="5"/>
      <c r="B23" s="35" t="s">
        <v>62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1:18" ht="19.5" x14ac:dyDescent="0.3">
      <c r="A24" s="5"/>
      <c r="B24" s="35" t="s">
        <v>68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1:18" ht="19.5" x14ac:dyDescent="0.3">
      <c r="A25" s="5"/>
      <c r="B25" s="35" t="s">
        <v>67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1:18" ht="19.5" x14ac:dyDescent="0.3">
      <c r="A26" s="5"/>
      <c r="B26" s="35" t="s">
        <v>74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1:18" ht="19.5" x14ac:dyDescent="0.3">
      <c r="A27" s="5"/>
      <c r="B27" s="35" t="s">
        <v>88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1:18" ht="19.5" x14ac:dyDescent="0.3">
      <c r="A28" s="5"/>
      <c r="B28" s="35" t="s">
        <v>83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1:18" ht="19.5" x14ac:dyDescent="0.3">
      <c r="A29" s="5"/>
      <c r="B29" s="35" t="s">
        <v>79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1:18" ht="19.5" x14ac:dyDescent="0.3">
      <c r="A30" s="5"/>
      <c r="B30" s="35" t="s">
        <v>87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1:18" ht="19.5" x14ac:dyDescent="0.3">
      <c r="A31" s="5"/>
      <c r="B31" s="35" t="s">
        <v>73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3" spans="2:13" ht="18.75" x14ac:dyDescent="0.25">
      <c r="B33" s="2"/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t="s">
        <v>89</v>
      </c>
      <c r="G38">
        <v>15</v>
      </c>
      <c r="I38">
        <f ca="1">$G38*(RAND()-0.5)</f>
        <v>1.2649577561140597</v>
      </c>
      <c r="J38">
        <f ca="1">$G38*(RAND()-0.5)</f>
        <v>6.5939059608263415</v>
      </c>
      <c r="K38">
        <f t="shared" ref="K38:M38" ca="1" si="0">$G38*(RAND()-0.5)</f>
        <v>-4.920446783288412</v>
      </c>
      <c r="L38">
        <f t="shared" ca="1" si="0"/>
        <v>0.61841602548695529</v>
      </c>
      <c r="M38">
        <f t="shared" ca="1" si="0"/>
        <v>4.1655499774617217</v>
      </c>
    </row>
    <row r="39" spans="2:13" ht="18.75" x14ac:dyDescent="0.25">
      <c r="B39" s="2"/>
      <c r="I39">
        <v>5</v>
      </c>
      <c r="J39">
        <v>30</v>
      </c>
      <c r="K39">
        <v>30</v>
      </c>
      <c r="L39">
        <v>30</v>
      </c>
      <c r="M39">
        <v>30</v>
      </c>
    </row>
    <row r="40" spans="2:13" x14ac:dyDescent="0.25">
      <c r="I40">
        <f>CORREL($C$3:$C$31,I$3:I$31)</f>
        <v>0.55647732622199542</v>
      </c>
      <c r="J40">
        <f t="shared" ref="J40:M40" si="1">CORREL($C$3:$C$31,J$3:J$31)</f>
        <v>0.46540068591717132</v>
      </c>
      <c r="K40">
        <f>CORREL($C$3:$C$31,K$3:K$31)</f>
        <v>0.57465796572525008</v>
      </c>
      <c r="L40">
        <f>CORREL($C$3:$C$31,L$3:L$31)</f>
        <v>0.94286333401893008</v>
      </c>
      <c r="M40">
        <f t="shared" si="1"/>
        <v>0.30428468659624353</v>
      </c>
    </row>
    <row r="41" spans="2:13" ht="18.75" x14ac:dyDescent="0.25">
      <c r="B41" s="2"/>
    </row>
    <row r="43" spans="2:13" ht="18.75" x14ac:dyDescent="0.25">
      <c r="B43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{BADD62B0-71BB-4EB6-AE5A-4458D2C8495C}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{C472BAF6-25CA-4724-B151-4CE303625763}</x14:id>
        </ext>
      </extLst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{41FC15D3-50C2-4C84-B5D7-8EACEEDA957F}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{A4F008EB-0432-4C86-B309-D8FD7DFCE5DD}</x14:id>
        </ext>
      </extLst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{281862DA-96DD-4BCF-B944-0E7688070469}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{3ABEB67A-B4B9-4BAF-96BC-BECE508E58D9}</x14:id>
        </ext>
      </extLst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{A8E8678F-7AF2-40C9-9AB3-0826CD8A939A}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{54F56102-4154-4855-AE49-218D5881372D}</x14:id>
        </ext>
      </extLst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{68CAB8E7-414C-4F0A-8322-D397F1A51BC8}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{5176CB7F-0819-4A70-9189-6A865C153329}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{D19101B4-435D-49C6-8FE3-C4DE285FA14D}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{5FC314C1-1415-4F4C-AB10-1C0AA3A9C9E2}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{7B94D502-8960-4673-9C25-6947CC93CB59}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{8889ADC6-F393-4AA9-8E13-6D69621561D3}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{4E137D84-4EF7-4514-906F-C1FDC6147301}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{9406CC8E-0538-4152-A2B4-8D854A2C956B}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{873CBB60-D179-4609-90BA-AF91B434FB71}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{D59BDD59-53FF-4097-AA05-73E6102B0CD0}</x14:id>
        </ext>
      </extLst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{DE94C213-2F95-4D58-97EA-CFECC1E4F637}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{A82D76E1-E50B-44C3-A786-1ABDA778F12F}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{902EDA8F-C6E6-4773-8F0F-8DCCC892CC82}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{D64FC0CE-0AEA-443F-A405-A844B1354F44}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DD62B0-71BB-4EB6-AE5A-4458D2C849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472BAF6-25CA-4724-B151-4CE3036257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1FC15D3-50C2-4C84-B5D7-8EACEEDA957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F008EB-0432-4C86-B309-D8FD7DFCE5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81862DA-96DD-4BCF-B944-0E768807046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ABEB67A-B4B9-4BAF-96BC-BECE508E58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8E8678F-7AF2-40C9-9AB3-0826CD8A93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4F56102-4154-4855-AE49-218D588137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8CAB8E7-414C-4F0A-8322-D397F1A51BC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176CB7F-0819-4A70-9189-6A865C1533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19101B4-435D-49C6-8FE3-C4DE285FA1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FC314C1-1415-4F4C-AB10-1C0AA3A9C9E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B94D502-8960-4673-9C25-6947CC93CB5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889ADC6-F393-4AA9-8E13-6D69621561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4E137D84-4EF7-4514-906F-C1FDC61473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406CC8E-0538-4152-A2B4-8D854A2C956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73CBB60-D179-4609-90BA-AF91B434FB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59BDD59-53FF-4097-AA05-73E6102B0C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E94C213-2F95-4D58-97EA-CFECC1E4F6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82D76E1-E50B-44C3-A786-1ABDA778F1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02EDA8F-C6E6-4773-8F0F-8DCCC892CC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4FC0CE-0AEA-443F-A405-A844B1354F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59D1-910C-4706-97D8-4ADEAB831E4E}">
  <sheetPr codeName="Sheet74"/>
  <dimension ref="A1:R43"/>
  <sheetViews>
    <sheetView showGridLines="0" workbookViewId="0">
      <selection activeCell="V58" sqref="V5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38"/>
    </row>
    <row r="2" spans="1:15" ht="50.25" customHeight="1" x14ac:dyDescent="0.25">
      <c r="B2" s="34" t="s">
        <v>48</v>
      </c>
      <c r="C2" s="34" t="s">
        <v>59</v>
      </c>
      <c r="D2" s="34" t="s">
        <v>53</v>
      </c>
      <c r="E2" s="34" t="s">
        <v>57</v>
      </c>
      <c r="F2" s="34" t="s">
        <v>49</v>
      </c>
      <c r="G2" s="34" t="s">
        <v>58</v>
      </c>
      <c r="H2" s="34" t="s">
        <v>51</v>
      </c>
      <c r="I2" s="34" t="s">
        <v>52</v>
      </c>
      <c r="J2" s="34" t="s">
        <v>55</v>
      </c>
      <c r="K2" s="34" t="s">
        <v>50</v>
      </c>
      <c r="L2" s="34" t="s">
        <v>54</v>
      </c>
      <c r="M2" s="34" t="s">
        <v>56</v>
      </c>
    </row>
    <row r="3" spans="1:15" ht="19.5" x14ac:dyDescent="0.3">
      <c r="A3" s="5"/>
      <c r="B3" s="35" t="s">
        <v>85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31</v>
      </c>
      <c r="J3" s="1">
        <v>35</v>
      </c>
      <c r="K3" s="1">
        <v>38</v>
      </c>
      <c r="L3" s="1">
        <v>53</v>
      </c>
      <c r="M3" s="1">
        <v>78</v>
      </c>
    </row>
    <row r="4" spans="1:15" ht="19.5" x14ac:dyDescent="0.3">
      <c r="A4" s="5"/>
      <c r="B4" s="35" t="s">
        <v>78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">
        <v>98</v>
      </c>
      <c r="L4" s="1">
        <v>65</v>
      </c>
      <c r="M4" s="1">
        <v>88</v>
      </c>
    </row>
    <row r="5" spans="1:15" ht="19.5" x14ac:dyDescent="0.3">
      <c r="A5" s="5"/>
      <c r="B5" s="35" t="s">
        <v>71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53</v>
      </c>
      <c r="J5" s="1">
        <v>75</v>
      </c>
      <c r="K5" s="1">
        <v>87</v>
      </c>
      <c r="L5" s="1">
        <v>68</v>
      </c>
      <c r="M5" s="1">
        <v>80</v>
      </c>
    </row>
    <row r="6" spans="1:15" ht="19.5" x14ac:dyDescent="0.3">
      <c r="A6" s="5"/>
      <c r="B6" s="35" t="s">
        <v>86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">
        <v>28</v>
      </c>
      <c r="L6" s="1">
        <v>38</v>
      </c>
      <c r="M6" s="1">
        <v>15</v>
      </c>
    </row>
    <row r="7" spans="1:15" ht="19.5" x14ac:dyDescent="0.3">
      <c r="A7" s="5"/>
      <c r="B7" s="35" t="s">
        <v>66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27</v>
      </c>
      <c r="J7" s="1">
        <v>20</v>
      </c>
      <c r="K7" s="1">
        <v>70</v>
      </c>
      <c r="L7" s="1">
        <v>31</v>
      </c>
      <c r="M7" s="1">
        <v>59</v>
      </c>
    </row>
    <row r="8" spans="1:15" ht="19.5" x14ac:dyDescent="0.3">
      <c r="A8" s="5"/>
      <c r="B8" s="35" t="s">
        <v>82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">
        <v>36</v>
      </c>
      <c r="L8" s="1">
        <v>36</v>
      </c>
      <c r="M8" s="1">
        <v>14</v>
      </c>
    </row>
    <row r="9" spans="1:15" ht="19.5" x14ac:dyDescent="0.3">
      <c r="A9" s="5"/>
      <c r="B9" s="35" t="s">
        <v>76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71</v>
      </c>
      <c r="J9" s="1">
        <v>19</v>
      </c>
      <c r="K9" s="1">
        <v>82</v>
      </c>
      <c r="L9" s="1">
        <v>72</v>
      </c>
      <c r="M9" s="1">
        <v>78</v>
      </c>
    </row>
    <row r="10" spans="1:15" ht="19.5" x14ac:dyDescent="0.3">
      <c r="A10" s="5"/>
      <c r="B10" s="35" t="s">
        <v>80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">
        <v>29</v>
      </c>
      <c r="L10" s="1">
        <v>42</v>
      </c>
      <c r="M10" s="1">
        <v>57</v>
      </c>
    </row>
    <row r="11" spans="1:15" ht="19.5" x14ac:dyDescent="0.3">
      <c r="A11" s="5"/>
      <c r="B11" s="35" t="s">
        <v>60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16</v>
      </c>
      <c r="J11" s="1">
        <v>11</v>
      </c>
      <c r="K11" s="1">
        <v>80</v>
      </c>
      <c r="L11" s="1">
        <v>29</v>
      </c>
      <c r="M11" s="1">
        <v>26</v>
      </c>
    </row>
    <row r="12" spans="1:15" ht="19.5" x14ac:dyDescent="0.3">
      <c r="A12" s="5"/>
      <c r="B12" s="35" t="s">
        <v>70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">
        <v>92</v>
      </c>
      <c r="L12" s="1">
        <v>66</v>
      </c>
      <c r="M12" s="1">
        <v>50</v>
      </c>
    </row>
    <row r="13" spans="1:15" ht="19.5" x14ac:dyDescent="0.3">
      <c r="A13" s="5"/>
      <c r="B13" s="35" t="s">
        <v>61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69</v>
      </c>
      <c r="J13" s="1">
        <v>28</v>
      </c>
      <c r="K13" s="1">
        <v>21</v>
      </c>
      <c r="L13" s="1">
        <v>41</v>
      </c>
      <c r="M13" s="1">
        <v>50</v>
      </c>
    </row>
    <row r="14" spans="1:15" ht="21" customHeight="1" x14ac:dyDescent="0.3">
      <c r="A14" s="5"/>
      <c r="B14" s="35" t="s">
        <v>72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">
        <v>21</v>
      </c>
      <c r="L14" s="1">
        <v>31</v>
      </c>
      <c r="M14" s="1">
        <v>31</v>
      </c>
    </row>
    <row r="15" spans="1:15" ht="19.5" x14ac:dyDescent="0.3">
      <c r="A15" s="5"/>
      <c r="B15" s="35" t="s">
        <v>65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11</v>
      </c>
      <c r="J15" s="1">
        <v>18</v>
      </c>
      <c r="K15" s="1">
        <v>38</v>
      </c>
      <c r="L15" s="1">
        <v>19</v>
      </c>
      <c r="M15" s="1">
        <v>97</v>
      </c>
      <c r="O15" t="s">
        <v>47</v>
      </c>
    </row>
    <row r="16" spans="1:15" ht="19.5" x14ac:dyDescent="0.3">
      <c r="A16" s="5"/>
      <c r="B16" s="35" t="s">
        <v>77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">
        <v>11</v>
      </c>
      <c r="L16" s="1">
        <v>55</v>
      </c>
      <c r="M16" s="1">
        <v>87</v>
      </c>
    </row>
    <row r="17" spans="1:18" ht="19.5" x14ac:dyDescent="0.3">
      <c r="A17" s="5"/>
      <c r="B17" s="35" t="s">
        <v>81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16</v>
      </c>
      <c r="J17" s="1">
        <v>37</v>
      </c>
      <c r="K17" s="1">
        <v>98</v>
      </c>
      <c r="L17" s="1">
        <v>46</v>
      </c>
      <c r="M17" s="1">
        <v>24</v>
      </c>
    </row>
    <row r="18" spans="1:18" ht="19.5" x14ac:dyDescent="0.3">
      <c r="A18" s="5"/>
      <c r="B18" s="35" t="s">
        <v>75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">
        <v>45</v>
      </c>
      <c r="L18" s="1">
        <v>72</v>
      </c>
      <c r="M18" s="1">
        <v>70</v>
      </c>
    </row>
    <row r="19" spans="1:18" ht="19.5" x14ac:dyDescent="0.3">
      <c r="A19" s="5"/>
      <c r="B19" s="35" t="s">
        <v>69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52</v>
      </c>
      <c r="J19" s="1">
        <v>79</v>
      </c>
      <c r="K19" s="1">
        <v>91</v>
      </c>
      <c r="L19" s="1">
        <v>63</v>
      </c>
      <c r="M19" s="1">
        <v>26</v>
      </c>
    </row>
    <row r="20" spans="1:18" ht="19.5" x14ac:dyDescent="0.3">
      <c r="A20" s="5"/>
      <c r="B20" s="35" t="s">
        <v>64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">
        <v>39</v>
      </c>
      <c r="L20" s="1">
        <v>11</v>
      </c>
      <c r="M20" s="1">
        <v>18</v>
      </c>
    </row>
    <row r="21" spans="1:18" ht="19.5" x14ac:dyDescent="0.3">
      <c r="A21" s="5"/>
      <c r="B21" s="35" t="s">
        <v>84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26</v>
      </c>
      <c r="J21" s="1">
        <v>24</v>
      </c>
      <c r="K21" s="1">
        <v>36</v>
      </c>
      <c r="L21" s="1">
        <v>25</v>
      </c>
      <c r="M21" s="1">
        <v>11</v>
      </c>
    </row>
    <row r="22" spans="1:18" ht="19.5" x14ac:dyDescent="0.3">
      <c r="A22" s="5"/>
      <c r="B22" s="35" t="s">
        <v>63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">
        <v>78</v>
      </c>
      <c r="L22" s="1">
        <v>35</v>
      </c>
      <c r="M22" s="1">
        <v>23</v>
      </c>
    </row>
    <row r="23" spans="1:18" ht="19.5" x14ac:dyDescent="0.3">
      <c r="A23" s="5"/>
      <c r="B23" s="35" t="s">
        <v>62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14</v>
      </c>
      <c r="J23" s="1">
        <v>12</v>
      </c>
      <c r="K23" s="1">
        <v>12</v>
      </c>
      <c r="L23" s="1">
        <v>23</v>
      </c>
      <c r="M23" s="1">
        <v>12</v>
      </c>
    </row>
    <row r="24" spans="1:18" ht="19.5" x14ac:dyDescent="0.3">
      <c r="A24" s="5"/>
      <c r="B24" s="35" t="s">
        <v>68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">
        <v>29</v>
      </c>
      <c r="L24" s="1">
        <v>48</v>
      </c>
      <c r="M24" s="1">
        <v>48</v>
      </c>
    </row>
    <row r="25" spans="1:18" ht="19.5" x14ac:dyDescent="0.3">
      <c r="A25" s="5"/>
      <c r="B25" s="35" t="s">
        <v>67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18</v>
      </c>
      <c r="J25" s="1">
        <v>59</v>
      </c>
      <c r="K25" s="1">
        <v>67</v>
      </c>
      <c r="L25" s="1">
        <v>58</v>
      </c>
      <c r="M25" s="1">
        <v>83</v>
      </c>
    </row>
    <row r="26" spans="1:18" ht="19.5" x14ac:dyDescent="0.3">
      <c r="A26" s="5"/>
      <c r="B26" s="35" t="s">
        <v>74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">
        <v>81</v>
      </c>
      <c r="L26" s="1">
        <v>36</v>
      </c>
      <c r="M26" s="1">
        <v>33</v>
      </c>
    </row>
    <row r="27" spans="1:18" ht="19.5" x14ac:dyDescent="0.3">
      <c r="A27" s="5"/>
      <c r="B27" s="35" t="s">
        <v>88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18</v>
      </c>
      <c r="J27" s="1">
        <v>11</v>
      </c>
      <c r="K27" s="1">
        <v>11</v>
      </c>
      <c r="L27" s="1">
        <v>25</v>
      </c>
      <c r="M27" s="1">
        <v>16</v>
      </c>
    </row>
    <row r="28" spans="1:18" ht="19.5" x14ac:dyDescent="0.3">
      <c r="A28" s="5"/>
      <c r="B28" s="35" t="s">
        <v>83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">
        <v>44</v>
      </c>
      <c r="L28" s="1">
        <v>44</v>
      </c>
      <c r="M28" s="1">
        <v>49</v>
      </c>
    </row>
    <row r="29" spans="1:18" ht="19.5" x14ac:dyDescent="0.3">
      <c r="A29" s="5"/>
      <c r="B29" s="35" t="s">
        <v>79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17</v>
      </c>
      <c r="J29" s="1">
        <v>69</v>
      </c>
      <c r="K29" s="1">
        <v>11</v>
      </c>
      <c r="L29" s="1">
        <v>16</v>
      </c>
      <c r="M29" s="1">
        <v>19</v>
      </c>
    </row>
    <row r="30" spans="1:18" ht="19.5" x14ac:dyDescent="0.3">
      <c r="A30" s="5"/>
      <c r="B30" s="35" t="s">
        <v>87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">
        <v>41</v>
      </c>
      <c r="L30" s="1">
        <v>26</v>
      </c>
      <c r="M30" s="1">
        <v>98</v>
      </c>
    </row>
    <row r="31" spans="1:18" ht="19.5" x14ac:dyDescent="0.3">
      <c r="A31" s="5"/>
      <c r="B31" s="35" t="s">
        <v>73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23</v>
      </c>
      <c r="J31" s="1">
        <v>62</v>
      </c>
      <c r="K31" s="1">
        <v>14</v>
      </c>
      <c r="L31" s="1">
        <v>28</v>
      </c>
      <c r="M31" s="1">
        <v>94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-6.7534234467115608</v>
      </c>
      <c r="J38" s="66">
        <f ca="1">$G38*(RAND()-0.5)</f>
        <v>-1.7527893955289775</v>
      </c>
      <c r="K38" s="66">
        <f ca="1">$G38*(RAND()-0.5)</f>
        <v>-4.6011249786268786</v>
      </c>
      <c r="L38" s="66">
        <f ca="1">$G38*(RAND()-0.5)</f>
        <v>3.8795184979130188</v>
      </c>
      <c r="M38" s="66">
        <f ca="1">$G38*(RAND()-0.5)</f>
        <v>-1.2280876848232487</v>
      </c>
    </row>
    <row r="39" spans="2:13" ht="18.75" x14ac:dyDescent="0.25">
      <c r="B39" s="2"/>
      <c r="F39" s="66"/>
      <c r="G39" s="66"/>
      <c r="H39" s="66"/>
      <c r="I39" s="66">
        <v>30</v>
      </c>
      <c r="J39" s="66">
        <v>30</v>
      </c>
      <c r="K39" s="66">
        <v>30</v>
      </c>
      <c r="L39" s="66">
        <v>5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0.55647732622199542</v>
      </c>
      <c r="J40" s="66">
        <f>CORREL($C$3:$C$31,J$3:J$31)</f>
        <v>0.46540068591717132</v>
      </c>
      <c r="K40" s="66">
        <f>CORREL($C$3:$C$31,K$3:K$31)</f>
        <v>0.57465796572525008</v>
      </c>
      <c r="L40" s="66">
        <f>CORREL($C$3:$C$31,L$3:L$31)</f>
        <v>0.94286333401893008</v>
      </c>
      <c r="M40" s="66">
        <f>CORREL($C$3:$C$31,M$3:M$31)</f>
        <v>0.30428468659624353</v>
      </c>
    </row>
    <row r="41" spans="2:13" ht="18.75" x14ac:dyDescent="0.25">
      <c r="B41" s="2"/>
    </row>
    <row r="43" spans="2:13" ht="18.75" x14ac:dyDescent="0.2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0ECC-04BE-4062-9382-462349020324}">
  <sheetPr codeName="Sheet75"/>
  <dimension ref="A1:R43"/>
  <sheetViews>
    <sheetView showGridLines="0" zoomScaleNormal="100" workbookViewId="0">
      <selection activeCell="V58" sqref="V58"/>
    </sheetView>
  </sheetViews>
  <sheetFormatPr defaultColWidth="16.42578125" defaultRowHeight="15" x14ac:dyDescent="0.25"/>
  <cols>
    <col min="1" max="1" width="10.5703125" customWidth="1"/>
    <col min="2" max="2" width="35.5703125" customWidth="1"/>
    <col min="14" max="14" width="10.5703125" customWidth="1"/>
  </cols>
  <sheetData>
    <row r="1" spans="1:15" s="6" customFormat="1" ht="45" customHeight="1" x14ac:dyDescent="0.25">
      <c r="B1" s="38"/>
    </row>
    <row r="2" spans="1:15" ht="50.25" customHeight="1" x14ac:dyDescent="0.25">
      <c r="B2" s="34" t="s">
        <v>48</v>
      </c>
      <c r="C2" s="34" t="s">
        <v>59</v>
      </c>
      <c r="D2" s="34" t="s">
        <v>53</v>
      </c>
      <c r="E2" s="34" t="s">
        <v>57</v>
      </c>
      <c r="F2" s="34" t="s">
        <v>49</v>
      </c>
      <c r="G2" s="34" t="s">
        <v>58</v>
      </c>
      <c r="H2" s="34" t="s">
        <v>51</v>
      </c>
      <c r="I2" s="34" t="s">
        <v>52</v>
      </c>
      <c r="J2" s="34" t="s">
        <v>55</v>
      </c>
      <c r="K2" s="34" t="s">
        <v>50</v>
      </c>
      <c r="L2" s="34" t="s">
        <v>54</v>
      </c>
      <c r="M2" s="34" t="s">
        <v>56</v>
      </c>
    </row>
    <row r="3" spans="1:15" ht="19.5" x14ac:dyDescent="0.3">
      <c r="A3" s="5"/>
      <c r="B3" s="39" t="s">
        <v>85</v>
      </c>
      <c r="C3" s="10">
        <v>47</v>
      </c>
      <c r="D3" s="10">
        <v>60</v>
      </c>
      <c r="E3" s="10">
        <v>72</v>
      </c>
      <c r="F3" s="10">
        <v>79</v>
      </c>
      <c r="G3" s="10">
        <v>73</v>
      </c>
      <c r="H3" s="10">
        <v>16</v>
      </c>
      <c r="I3" s="10">
        <v>31</v>
      </c>
      <c r="J3" s="10">
        <v>35</v>
      </c>
      <c r="K3" s="11">
        <v>38</v>
      </c>
      <c r="L3" s="11">
        <v>53</v>
      </c>
      <c r="M3" s="11">
        <v>78</v>
      </c>
    </row>
    <row r="4" spans="1:15" ht="19.5" x14ac:dyDescent="0.3">
      <c r="A4" s="5"/>
      <c r="B4" s="35" t="s">
        <v>78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45</v>
      </c>
      <c r="J4" s="1">
        <v>40</v>
      </c>
      <c r="K4" s="12">
        <v>98</v>
      </c>
      <c r="L4" s="12">
        <v>65</v>
      </c>
      <c r="M4" s="12">
        <v>88</v>
      </c>
    </row>
    <row r="5" spans="1:15" ht="19.5" x14ac:dyDescent="0.3">
      <c r="A5" s="5"/>
      <c r="B5" s="39" t="s">
        <v>71</v>
      </c>
      <c r="C5" s="10">
        <v>62</v>
      </c>
      <c r="D5" s="10">
        <v>19</v>
      </c>
      <c r="E5" s="10">
        <v>84</v>
      </c>
      <c r="F5" s="10">
        <v>48</v>
      </c>
      <c r="G5" s="10">
        <v>59</v>
      </c>
      <c r="H5" s="10">
        <v>35</v>
      </c>
      <c r="I5" s="10">
        <v>53</v>
      </c>
      <c r="J5" s="10">
        <v>75</v>
      </c>
      <c r="K5" s="11">
        <v>87</v>
      </c>
      <c r="L5" s="11">
        <v>68</v>
      </c>
      <c r="M5" s="11">
        <v>80</v>
      </c>
    </row>
    <row r="6" spans="1:15" ht="19.5" x14ac:dyDescent="0.3">
      <c r="A6" s="5"/>
      <c r="B6" s="35" t="s">
        <v>86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28</v>
      </c>
      <c r="J6" s="1">
        <v>47</v>
      </c>
      <c r="K6" s="12">
        <v>28</v>
      </c>
      <c r="L6" s="12">
        <v>38</v>
      </c>
      <c r="M6" s="12">
        <v>15</v>
      </c>
    </row>
    <row r="7" spans="1:15" ht="19.5" x14ac:dyDescent="0.3">
      <c r="A7" s="5"/>
      <c r="B7" s="39" t="s">
        <v>66</v>
      </c>
      <c r="C7" s="10">
        <v>43</v>
      </c>
      <c r="D7" s="10">
        <v>36</v>
      </c>
      <c r="E7" s="10">
        <v>15</v>
      </c>
      <c r="F7" s="10">
        <v>48</v>
      </c>
      <c r="G7" s="10">
        <v>37</v>
      </c>
      <c r="H7" s="10">
        <v>45</v>
      </c>
      <c r="I7" s="10">
        <v>27</v>
      </c>
      <c r="J7" s="10">
        <v>20</v>
      </c>
      <c r="K7" s="11">
        <v>70</v>
      </c>
      <c r="L7" s="11">
        <v>31</v>
      </c>
      <c r="M7" s="11">
        <v>59</v>
      </c>
    </row>
    <row r="8" spans="1:15" ht="19.5" x14ac:dyDescent="0.3">
      <c r="A8" s="5"/>
      <c r="B8" s="35" t="s">
        <v>82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24</v>
      </c>
      <c r="J8" s="1">
        <v>46</v>
      </c>
      <c r="K8" s="12">
        <v>36</v>
      </c>
      <c r="L8" s="12">
        <v>36</v>
      </c>
      <c r="M8" s="12">
        <v>14</v>
      </c>
    </row>
    <row r="9" spans="1:15" ht="19.5" x14ac:dyDescent="0.3">
      <c r="A9" s="5"/>
      <c r="B9" s="39" t="s">
        <v>76</v>
      </c>
      <c r="C9" s="10">
        <v>65</v>
      </c>
      <c r="D9" s="10">
        <v>37</v>
      </c>
      <c r="E9" s="10">
        <v>39</v>
      </c>
      <c r="F9" s="10">
        <v>95</v>
      </c>
      <c r="G9" s="10">
        <v>42</v>
      </c>
      <c r="H9" s="10">
        <v>59</v>
      </c>
      <c r="I9" s="10">
        <v>71</v>
      </c>
      <c r="J9" s="10">
        <v>19</v>
      </c>
      <c r="K9" s="11">
        <v>82</v>
      </c>
      <c r="L9" s="11">
        <v>72</v>
      </c>
      <c r="M9" s="11">
        <v>78</v>
      </c>
    </row>
    <row r="10" spans="1:15" ht="19.5" x14ac:dyDescent="0.3">
      <c r="A10" s="5"/>
      <c r="B10" s="35" t="s">
        <v>80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32</v>
      </c>
      <c r="J10" s="1">
        <v>24</v>
      </c>
      <c r="K10" s="12">
        <v>29</v>
      </c>
      <c r="L10" s="12">
        <v>42</v>
      </c>
      <c r="M10" s="12">
        <v>57</v>
      </c>
    </row>
    <row r="11" spans="1:15" ht="19.5" x14ac:dyDescent="0.3">
      <c r="A11" s="5"/>
      <c r="B11" s="39" t="s">
        <v>60</v>
      </c>
      <c r="C11" s="10">
        <v>28</v>
      </c>
      <c r="D11" s="10">
        <v>12</v>
      </c>
      <c r="E11" s="10">
        <v>20</v>
      </c>
      <c r="F11" s="10">
        <v>66</v>
      </c>
      <c r="G11" s="10">
        <v>15</v>
      </c>
      <c r="H11" s="10">
        <v>25</v>
      </c>
      <c r="I11" s="10">
        <v>16</v>
      </c>
      <c r="J11" s="10">
        <v>11</v>
      </c>
      <c r="K11" s="11">
        <v>80</v>
      </c>
      <c r="L11" s="11">
        <v>29</v>
      </c>
      <c r="M11" s="11">
        <v>26</v>
      </c>
    </row>
    <row r="12" spans="1:15" ht="19.5" x14ac:dyDescent="0.3">
      <c r="A12" s="5"/>
      <c r="B12" s="35" t="s">
        <v>70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60</v>
      </c>
      <c r="J12" s="1">
        <v>37</v>
      </c>
      <c r="K12" s="12">
        <v>92</v>
      </c>
      <c r="L12" s="12">
        <v>66</v>
      </c>
      <c r="M12" s="12">
        <v>50</v>
      </c>
    </row>
    <row r="13" spans="1:15" ht="19.5" x14ac:dyDescent="0.3">
      <c r="A13" s="5"/>
      <c r="B13" s="39" t="s">
        <v>61</v>
      </c>
      <c r="C13" s="10">
        <v>36</v>
      </c>
      <c r="D13" s="10">
        <v>47</v>
      </c>
      <c r="E13" s="10">
        <v>37</v>
      </c>
      <c r="F13" s="10">
        <v>67</v>
      </c>
      <c r="G13" s="10">
        <v>25</v>
      </c>
      <c r="H13" s="10">
        <v>27</v>
      </c>
      <c r="I13" s="10">
        <v>69</v>
      </c>
      <c r="J13" s="10">
        <v>28</v>
      </c>
      <c r="K13" s="11">
        <v>21</v>
      </c>
      <c r="L13" s="11">
        <v>41</v>
      </c>
      <c r="M13" s="11">
        <v>50</v>
      </c>
    </row>
    <row r="14" spans="1:15" ht="21" customHeight="1" x14ac:dyDescent="0.3">
      <c r="A14" s="5"/>
      <c r="B14" s="35" t="s">
        <v>72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56</v>
      </c>
      <c r="J14" s="1">
        <v>13</v>
      </c>
      <c r="K14" s="12">
        <v>21</v>
      </c>
      <c r="L14" s="12">
        <v>31</v>
      </c>
      <c r="M14" s="12">
        <v>31</v>
      </c>
    </row>
    <row r="15" spans="1:15" ht="19.5" x14ac:dyDescent="0.3">
      <c r="A15" s="5"/>
      <c r="B15" s="39" t="s">
        <v>65</v>
      </c>
      <c r="C15" s="10">
        <v>16</v>
      </c>
      <c r="D15" s="10">
        <v>51</v>
      </c>
      <c r="E15" s="10">
        <v>35</v>
      </c>
      <c r="F15" s="10">
        <v>83</v>
      </c>
      <c r="G15" s="10">
        <v>40</v>
      </c>
      <c r="H15" s="10">
        <v>28</v>
      </c>
      <c r="I15" s="10">
        <v>11</v>
      </c>
      <c r="J15" s="10">
        <v>18</v>
      </c>
      <c r="K15" s="11">
        <v>38</v>
      </c>
      <c r="L15" s="11">
        <v>19</v>
      </c>
      <c r="M15" s="11">
        <v>97</v>
      </c>
      <c r="O15" t="s">
        <v>47</v>
      </c>
    </row>
    <row r="16" spans="1:15" ht="19.5" x14ac:dyDescent="0.3">
      <c r="A16" s="5"/>
      <c r="B16" s="35" t="s">
        <v>77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49</v>
      </c>
      <c r="J16" s="1">
        <v>23</v>
      </c>
      <c r="K16" s="12">
        <v>11</v>
      </c>
      <c r="L16" s="12">
        <v>55</v>
      </c>
      <c r="M16" s="12">
        <v>87</v>
      </c>
    </row>
    <row r="17" spans="1:18" ht="19.5" x14ac:dyDescent="0.3">
      <c r="A17" s="5"/>
      <c r="B17" s="39" t="s">
        <v>81</v>
      </c>
      <c r="C17" s="10">
        <v>42</v>
      </c>
      <c r="D17" s="10">
        <v>53</v>
      </c>
      <c r="E17" s="10">
        <v>39</v>
      </c>
      <c r="F17" s="10">
        <v>39</v>
      </c>
      <c r="G17" s="10">
        <v>65</v>
      </c>
      <c r="H17" s="10">
        <v>75</v>
      </c>
      <c r="I17" s="10">
        <v>16</v>
      </c>
      <c r="J17" s="10">
        <v>37</v>
      </c>
      <c r="K17" s="11">
        <v>98</v>
      </c>
      <c r="L17" s="11">
        <v>46</v>
      </c>
      <c r="M17" s="11">
        <v>24</v>
      </c>
    </row>
    <row r="18" spans="1:18" ht="19.5" x14ac:dyDescent="0.3">
      <c r="A18" s="5"/>
      <c r="B18" s="35" t="s">
        <v>75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52</v>
      </c>
      <c r="J18" s="1">
        <v>83</v>
      </c>
      <c r="K18" s="12">
        <v>45</v>
      </c>
      <c r="L18" s="12">
        <v>72</v>
      </c>
      <c r="M18" s="12">
        <v>70</v>
      </c>
    </row>
    <row r="19" spans="1:18" ht="19.5" x14ac:dyDescent="0.3">
      <c r="A19" s="5"/>
      <c r="B19" s="39" t="s">
        <v>69</v>
      </c>
      <c r="C19" s="10">
        <v>59</v>
      </c>
      <c r="D19" s="10">
        <v>31</v>
      </c>
      <c r="E19" s="10">
        <v>18</v>
      </c>
      <c r="F19" s="10">
        <v>49</v>
      </c>
      <c r="G19" s="10">
        <v>74</v>
      </c>
      <c r="H19" s="10">
        <v>73</v>
      </c>
      <c r="I19" s="10">
        <v>52</v>
      </c>
      <c r="J19" s="10">
        <v>79</v>
      </c>
      <c r="K19" s="11">
        <v>91</v>
      </c>
      <c r="L19" s="11">
        <v>63</v>
      </c>
      <c r="M19" s="11">
        <v>26</v>
      </c>
    </row>
    <row r="20" spans="1:18" ht="19.5" x14ac:dyDescent="0.3">
      <c r="A20" s="5"/>
      <c r="B20" s="35" t="s">
        <v>64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11</v>
      </c>
      <c r="J20" s="1">
        <v>11</v>
      </c>
      <c r="K20" s="12">
        <v>39</v>
      </c>
      <c r="L20" s="12">
        <v>11</v>
      </c>
      <c r="M20" s="12">
        <v>18</v>
      </c>
    </row>
    <row r="21" spans="1:18" ht="19.5" x14ac:dyDescent="0.3">
      <c r="A21" s="5"/>
      <c r="B21" s="39" t="s">
        <v>84</v>
      </c>
      <c r="C21" s="10">
        <v>24</v>
      </c>
      <c r="D21" s="10">
        <v>26</v>
      </c>
      <c r="E21" s="10">
        <v>40</v>
      </c>
      <c r="F21" s="10">
        <v>97</v>
      </c>
      <c r="G21" s="10">
        <v>11</v>
      </c>
      <c r="H21" s="10">
        <v>70</v>
      </c>
      <c r="I21" s="10">
        <v>26</v>
      </c>
      <c r="J21" s="10">
        <v>24</v>
      </c>
      <c r="K21" s="11">
        <v>36</v>
      </c>
      <c r="L21" s="11">
        <v>25</v>
      </c>
      <c r="M21" s="11">
        <v>11</v>
      </c>
    </row>
    <row r="22" spans="1:18" ht="19.5" x14ac:dyDescent="0.3">
      <c r="A22" s="5"/>
      <c r="B22" s="35" t="s">
        <v>63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54</v>
      </c>
      <c r="J22" s="1">
        <v>68</v>
      </c>
      <c r="K22" s="12">
        <v>78</v>
      </c>
      <c r="L22" s="12">
        <v>35</v>
      </c>
      <c r="M22" s="12">
        <v>23</v>
      </c>
    </row>
    <row r="23" spans="1:18" ht="19.5" x14ac:dyDescent="0.3">
      <c r="A23" s="5"/>
      <c r="B23" s="39" t="s">
        <v>62</v>
      </c>
      <c r="C23" s="10">
        <v>27</v>
      </c>
      <c r="D23" s="10">
        <v>44</v>
      </c>
      <c r="E23" s="10">
        <v>73</v>
      </c>
      <c r="F23" s="10">
        <v>50</v>
      </c>
      <c r="G23" s="10">
        <v>28</v>
      </c>
      <c r="H23" s="10">
        <v>29</v>
      </c>
      <c r="I23" s="10">
        <v>14</v>
      </c>
      <c r="J23" s="10">
        <v>12</v>
      </c>
      <c r="K23" s="11">
        <v>12</v>
      </c>
      <c r="L23" s="11">
        <v>23</v>
      </c>
      <c r="M23" s="11">
        <v>12</v>
      </c>
    </row>
    <row r="24" spans="1:18" ht="19.5" x14ac:dyDescent="0.3">
      <c r="A24" s="5"/>
      <c r="B24" s="35" t="s">
        <v>68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56</v>
      </c>
      <c r="J24" s="1">
        <v>75</v>
      </c>
      <c r="K24" s="12">
        <v>29</v>
      </c>
      <c r="L24" s="12">
        <v>48</v>
      </c>
      <c r="M24" s="12">
        <v>48</v>
      </c>
    </row>
    <row r="25" spans="1:18" ht="19.5" x14ac:dyDescent="0.3">
      <c r="A25" s="5"/>
      <c r="B25" s="39" t="s">
        <v>67</v>
      </c>
      <c r="C25" s="10">
        <v>56</v>
      </c>
      <c r="D25" s="10">
        <v>35</v>
      </c>
      <c r="E25" s="10">
        <v>80</v>
      </c>
      <c r="F25" s="10">
        <v>52</v>
      </c>
      <c r="G25" s="10">
        <v>18</v>
      </c>
      <c r="H25" s="10">
        <v>15</v>
      </c>
      <c r="I25" s="10">
        <v>18</v>
      </c>
      <c r="J25" s="10">
        <v>59</v>
      </c>
      <c r="K25" s="11">
        <v>67</v>
      </c>
      <c r="L25" s="11">
        <v>58</v>
      </c>
      <c r="M25" s="11">
        <v>83</v>
      </c>
    </row>
    <row r="26" spans="1:18" ht="19.5" x14ac:dyDescent="0.3">
      <c r="A26" s="5"/>
      <c r="B26" s="35" t="s">
        <v>74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38</v>
      </c>
      <c r="J26" s="1">
        <v>36</v>
      </c>
      <c r="K26" s="12">
        <v>81</v>
      </c>
      <c r="L26" s="12">
        <v>36</v>
      </c>
      <c r="M26" s="12">
        <v>33</v>
      </c>
    </row>
    <row r="27" spans="1:18" ht="19.5" x14ac:dyDescent="0.3">
      <c r="A27" s="5"/>
      <c r="B27" s="39" t="s">
        <v>88</v>
      </c>
      <c r="C27" s="10">
        <v>21</v>
      </c>
      <c r="D27" s="10">
        <v>21</v>
      </c>
      <c r="E27" s="10">
        <v>42</v>
      </c>
      <c r="F27" s="10">
        <v>90</v>
      </c>
      <c r="G27" s="10">
        <v>27</v>
      </c>
      <c r="H27" s="10">
        <v>68</v>
      </c>
      <c r="I27" s="10">
        <v>18</v>
      </c>
      <c r="J27" s="10">
        <v>11</v>
      </c>
      <c r="K27" s="11">
        <v>11</v>
      </c>
      <c r="L27" s="11">
        <v>25</v>
      </c>
      <c r="M27" s="11">
        <v>16</v>
      </c>
    </row>
    <row r="28" spans="1:18" ht="19.5" x14ac:dyDescent="0.3">
      <c r="A28" s="5"/>
      <c r="B28" s="35" t="s">
        <v>83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67</v>
      </c>
      <c r="J28" s="1">
        <v>30</v>
      </c>
      <c r="K28" s="12">
        <v>44</v>
      </c>
      <c r="L28" s="12">
        <v>44</v>
      </c>
      <c r="M28" s="12">
        <v>49</v>
      </c>
    </row>
    <row r="29" spans="1:18" ht="19.5" x14ac:dyDescent="0.3">
      <c r="A29" s="5"/>
      <c r="B29" s="39" t="s">
        <v>79</v>
      </c>
      <c r="C29" s="10">
        <v>25</v>
      </c>
      <c r="D29" s="10">
        <v>22</v>
      </c>
      <c r="E29" s="10">
        <v>20</v>
      </c>
      <c r="F29" s="10">
        <v>36</v>
      </c>
      <c r="G29" s="10">
        <v>23</v>
      </c>
      <c r="H29" s="10">
        <v>29</v>
      </c>
      <c r="I29" s="10">
        <v>17</v>
      </c>
      <c r="J29" s="10">
        <v>69</v>
      </c>
      <c r="K29" s="11">
        <v>11</v>
      </c>
      <c r="L29" s="11">
        <v>16</v>
      </c>
      <c r="M29" s="11">
        <v>19</v>
      </c>
    </row>
    <row r="30" spans="1:18" ht="19.5" x14ac:dyDescent="0.3">
      <c r="A30" s="5"/>
      <c r="B30" s="35" t="s">
        <v>87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11</v>
      </c>
      <c r="J30" s="1">
        <v>13</v>
      </c>
      <c r="K30" s="12">
        <v>41</v>
      </c>
      <c r="L30" s="12">
        <v>26</v>
      </c>
      <c r="M30" s="12">
        <v>98</v>
      </c>
    </row>
    <row r="31" spans="1:18" ht="19.5" x14ac:dyDescent="0.3">
      <c r="A31" s="5"/>
      <c r="B31" s="39" t="s">
        <v>73</v>
      </c>
      <c r="C31" s="10">
        <v>23</v>
      </c>
      <c r="D31" s="10">
        <v>50</v>
      </c>
      <c r="E31" s="10">
        <v>27</v>
      </c>
      <c r="F31" s="10">
        <v>58</v>
      </c>
      <c r="G31" s="10">
        <v>38</v>
      </c>
      <c r="H31" s="10">
        <v>18</v>
      </c>
      <c r="I31" s="10">
        <v>23</v>
      </c>
      <c r="J31" s="10">
        <v>62</v>
      </c>
      <c r="K31" s="11">
        <v>14</v>
      </c>
      <c r="L31" s="11">
        <v>28</v>
      </c>
      <c r="M31" s="11">
        <v>94</v>
      </c>
    </row>
    <row r="32" spans="1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-6.9930570892306818</v>
      </c>
      <c r="J38" s="66">
        <f ca="1">$G38*(RAND()-0.5)</f>
        <v>-1.4613064889415299</v>
      </c>
      <c r="K38" s="66">
        <f ca="1">$G38*(RAND()-0.5)</f>
        <v>4.4108933126006953</v>
      </c>
      <c r="L38" s="66">
        <f ca="1">$G38*(RAND()-0.5)</f>
        <v>3.877533911198995</v>
      </c>
      <c r="M38" s="66">
        <f ca="1">$G38*(RAND()-0.5)</f>
        <v>4.2252128512316576</v>
      </c>
    </row>
    <row r="39" spans="2:13" ht="18.75" x14ac:dyDescent="0.25">
      <c r="B39" s="2"/>
      <c r="F39" s="66"/>
      <c r="G39" s="66"/>
      <c r="H39" s="66"/>
      <c r="I39" s="66">
        <v>30</v>
      </c>
      <c r="J39" s="66">
        <v>30</v>
      </c>
      <c r="K39" s="66">
        <v>30</v>
      </c>
      <c r="L39" s="66">
        <v>5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0.55647732622199542</v>
      </c>
      <c r="J40" s="66">
        <f>CORREL($C$3:$C$31,J$3:J$31)</f>
        <v>0.46540068591717132</v>
      </c>
      <c r="K40" s="66">
        <f>CORREL($C$3:$C$31,K$3:K$31)</f>
        <v>0.57465796572525008</v>
      </c>
      <c r="L40" s="66">
        <f>CORREL($C$3:$C$31,L$3:L$31)</f>
        <v>0.94286333401893008</v>
      </c>
      <c r="M40" s="66">
        <f>CORREL($C$3:$C$31,M$3:M$31)</f>
        <v>0.30428468659624353</v>
      </c>
    </row>
    <row r="41" spans="2:13" ht="18.75" x14ac:dyDescent="0.25">
      <c r="B41" s="2"/>
    </row>
    <row r="43" spans="2:13" ht="18.75" x14ac:dyDescent="0.25">
      <c r="B43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B89-0987-4EDD-969B-334A2408D7CB}">
  <dimension ref="A1:R41"/>
  <sheetViews>
    <sheetView showGridLines="0" zoomScale="55" workbookViewId="0">
      <selection activeCell="V58" sqref="V5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34" t="s">
        <v>48</v>
      </c>
      <c r="C2" s="34" t="s">
        <v>55</v>
      </c>
      <c r="D2" s="34" t="s">
        <v>59</v>
      </c>
      <c r="E2" s="34" t="s">
        <v>53</v>
      </c>
      <c r="F2" s="34" t="s">
        <v>50</v>
      </c>
      <c r="G2" s="34" t="s">
        <v>56</v>
      </c>
      <c r="H2" s="34" t="s">
        <v>52</v>
      </c>
      <c r="I2" s="34" t="s">
        <v>58</v>
      </c>
      <c r="J2" s="34" t="s">
        <v>57</v>
      </c>
      <c r="K2" s="34" t="s">
        <v>49</v>
      </c>
      <c r="L2" s="34" t="s">
        <v>51</v>
      </c>
      <c r="M2" s="34" t="s">
        <v>54</v>
      </c>
    </row>
    <row r="3" spans="2:18" ht="19.5" x14ac:dyDescent="0.3">
      <c r="B3" s="35" t="s">
        <v>86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2:18" ht="19.5" x14ac:dyDescent="0.3">
      <c r="B4" s="35" t="s">
        <v>66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2:18" ht="19.5" x14ac:dyDescent="0.3">
      <c r="B5" s="35" t="s">
        <v>84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47</v>
      </c>
    </row>
    <row r="6" spans="2:18" ht="19.5" x14ac:dyDescent="0.3">
      <c r="B6" s="35" t="s">
        <v>60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2:18" ht="19.5" x14ac:dyDescent="0.3">
      <c r="B7" s="35" t="s">
        <v>85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2:18" ht="19.5" x14ac:dyDescent="0.3">
      <c r="B8" s="35" t="s">
        <v>82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2:18" ht="19.5" x14ac:dyDescent="0.3">
      <c r="B9" s="35" t="s">
        <v>64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2:18" ht="19.5" x14ac:dyDescent="0.3">
      <c r="B10" s="35" t="s">
        <v>71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2:18" ht="19.5" x14ac:dyDescent="0.3">
      <c r="B11" s="35" t="s">
        <v>75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2:18" ht="19.5" x14ac:dyDescent="0.3">
      <c r="B12" s="35" t="s">
        <v>62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2:18" ht="19.5" x14ac:dyDescent="0.3">
      <c r="B13" s="35" t="s">
        <v>73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2:18" ht="21" customHeight="1" x14ac:dyDescent="0.3">
      <c r="B14" s="35" t="s">
        <v>65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2:18" ht="19.5" x14ac:dyDescent="0.3">
      <c r="B15" s="35" t="s">
        <v>77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2:18" ht="19.5" x14ac:dyDescent="0.3">
      <c r="B16" s="35" t="s">
        <v>83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2:18" ht="19.5" x14ac:dyDescent="0.3">
      <c r="B17" s="35" t="s">
        <v>79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2:18" ht="19.5" x14ac:dyDescent="0.3">
      <c r="B18" s="35" t="s">
        <v>81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2:18" ht="19.5" x14ac:dyDescent="0.3">
      <c r="B19" s="35" t="s">
        <v>87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2:18" ht="19.5" x14ac:dyDescent="0.3">
      <c r="B20" s="35" t="s">
        <v>70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2:18" ht="19.5" x14ac:dyDescent="0.3">
      <c r="B21" s="35" t="s">
        <v>67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2:18" ht="19.5" x14ac:dyDescent="0.3">
      <c r="B22" s="35" t="s">
        <v>78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2:18" ht="19.5" x14ac:dyDescent="0.3">
      <c r="B23" s="35" t="s">
        <v>76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2:18" ht="19.5" x14ac:dyDescent="0.3">
      <c r="B24" s="35" t="s">
        <v>72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2:18" ht="19.5" x14ac:dyDescent="0.3">
      <c r="B25" s="35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2:18" ht="19.5" x14ac:dyDescent="0.3">
      <c r="B26" s="35" t="s">
        <v>61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2:18" ht="19.5" x14ac:dyDescent="0.3">
      <c r="B27" s="35" t="s">
        <v>74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2:18" ht="19.5" x14ac:dyDescent="0.3">
      <c r="B28" s="35" t="s">
        <v>88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2:18" ht="19.5" x14ac:dyDescent="0.3">
      <c r="B29" s="35" t="s">
        <v>63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2:18" ht="19.5" x14ac:dyDescent="0.3">
      <c r="B30" s="35" t="s">
        <v>80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2:18" ht="19.5" x14ac:dyDescent="0.3">
      <c r="B31" s="35" t="s">
        <v>68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2:18" ht="19.5" x14ac:dyDescent="0.3">
      <c r="B32" s="3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-1.5558515223285858</v>
      </c>
      <c r="J38" s="66">
        <v>-5.1709946253416383</v>
      </c>
      <c r="K38" s="66">
        <v>4.4051307920095955</v>
      </c>
      <c r="L38" s="66">
        <v>0.35930815788873194</v>
      </c>
      <c r="M38" s="66">
        <v>-3.5233234905012094</v>
      </c>
    </row>
    <row r="39" spans="2:13" ht="18.75" x14ac:dyDescent="0.25">
      <c r="B39" s="2"/>
      <c r="F39" s="66"/>
      <c r="G39" s="66"/>
      <c r="H39" s="66"/>
      <c r="I39" s="66">
        <v>50</v>
      </c>
      <c r="J39" s="66">
        <v>30</v>
      </c>
      <c r="K39" s="66">
        <v>5</v>
      </c>
      <c r="L39" s="66">
        <v>30</v>
      </c>
      <c r="M39" s="66">
        <v>40</v>
      </c>
    </row>
    <row r="40" spans="2:13" x14ac:dyDescent="0.25">
      <c r="F40" s="66"/>
      <c r="G40" s="66"/>
      <c r="H40" s="66"/>
      <c r="I40" s="66">
        <f>CORREL($C$3:$C$31,I$3:I$31)</f>
        <v>0.44059948627800882</v>
      </c>
      <c r="J40" s="66">
        <f>CORREL($C$3:$C$31,J$3:J$31)</f>
        <v>0.59451869062989682</v>
      </c>
      <c r="K40" s="66">
        <f>CORREL($C$3:$C$31,K$3:K$31)</f>
        <v>0.97306273345016958</v>
      </c>
      <c r="L40" s="66">
        <f>CORREL($C$3:$C$31,L$3:L$31)</f>
        <v>0.50021476392452602</v>
      </c>
      <c r="M40" s="66">
        <f>CORREL($C$3:$C$31,M$3:M$31)</f>
        <v>0.21500882988994843</v>
      </c>
    </row>
    <row r="41" spans="2:13" ht="18.75" x14ac:dyDescent="0.25">
      <c r="B41" s="2"/>
    </row>
  </sheetData>
  <conditionalFormatting sqref="C2:C31">
    <cfRule type="colorScale" priority="28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D2:D31">
    <cfRule type="colorScale" priority="27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E2:E31">
    <cfRule type="colorScale" priority="26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F2:F31">
    <cfRule type="colorScale" priority="25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3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2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1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0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0">
      <colorScale>
        <cfvo type="min"/>
        <cfvo type="max"/>
        <color rgb="FFFCFCFF"/>
        <color rgb="FFF8696B"/>
      </colorScale>
    </cfRule>
  </conditionalFormatting>
  <conditionalFormatting sqref="L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8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AF5A-9542-480D-B623-52C51F38489E}">
  <sheetPr codeName="Sheet77"/>
  <dimension ref="A1:R41"/>
  <sheetViews>
    <sheetView showGridLines="0" zoomScaleNormal="100" workbookViewId="0">
      <selection activeCell="V58" sqref="V5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34" t="s">
        <v>48</v>
      </c>
      <c r="C2" s="34" t="s">
        <v>55</v>
      </c>
      <c r="D2" s="34" t="s">
        <v>59</v>
      </c>
      <c r="E2" s="34" t="s">
        <v>53</v>
      </c>
      <c r="F2" s="34" t="s">
        <v>50</v>
      </c>
      <c r="G2" s="34" t="s">
        <v>56</v>
      </c>
      <c r="H2" s="34" t="s">
        <v>52</v>
      </c>
      <c r="I2" s="34" t="s">
        <v>58</v>
      </c>
      <c r="J2" s="34" t="s">
        <v>57</v>
      </c>
      <c r="K2" s="34" t="s">
        <v>49</v>
      </c>
      <c r="L2" s="34" t="s">
        <v>51</v>
      </c>
      <c r="M2" s="34" t="s">
        <v>54</v>
      </c>
    </row>
    <row r="3" spans="2:18" ht="19.5" x14ac:dyDescent="0.3">
      <c r="B3" s="35" t="s">
        <v>86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2:18" ht="19.5" x14ac:dyDescent="0.3">
      <c r="B4" s="35" t="s">
        <v>66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2:18" ht="19.5" x14ac:dyDescent="0.3">
      <c r="B5" s="35" t="s">
        <v>84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47</v>
      </c>
    </row>
    <row r="6" spans="2:18" ht="19.5" x14ac:dyDescent="0.3">
      <c r="B6" s="35" t="s">
        <v>60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2:18" ht="19.5" x14ac:dyDescent="0.3">
      <c r="B7" s="35" t="s">
        <v>85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2:18" ht="19.5" x14ac:dyDescent="0.3">
      <c r="B8" s="35" t="s">
        <v>82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2:18" ht="19.5" x14ac:dyDescent="0.3">
      <c r="B9" s="35" t="s">
        <v>64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2:18" ht="19.5" x14ac:dyDescent="0.3">
      <c r="B10" s="35" t="s">
        <v>71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2:18" ht="19.5" x14ac:dyDescent="0.3">
      <c r="B11" s="35" t="s">
        <v>75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2:18" ht="19.5" x14ac:dyDescent="0.3">
      <c r="B12" s="35" t="s">
        <v>62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2:18" ht="19.5" x14ac:dyDescent="0.3">
      <c r="B13" s="35" t="s">
        <v>73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2:18" ht="21" customHeight="1" x14ac:dyDescent="0.3">
      <c r="B14" s="35" t="s">
        <v>65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2:18" ht="19.5" x14ac:dyDescent="0.3">
      <c r="B15" s="35" t="s">
        <v>77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2:18" ht="19.5" x14ac:dyDescent="0.3">
      <c r="B16" s="35" t="s">
        <v>83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2:18" ht="19.5" x14ac:dyDescent="0.3">
      <c r="B17" s="35" t="s">
        <v>79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2:18" ht="19.5" x14ac:dyDescent="0.3">
      <c r="B18" s="35" t="s">
        <v>81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2:18" ht="19.5" x14ac:dyDescent="0.3">
      <c r="B19" s="35" t="s">
        <v>87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2:18" ht="19.5" x14ac:dyDescent="0.3">
      <c r="B20" s="35" t="s">
        <v>70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2:18" ht="19.5" x14ac:dyDescent="0.3">
      <c r="B21" s="35" t="s">
        <v>67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2:18" ht="19.5" x14ac:dyDescent="0.3">
      <c r="B22" s="35" t="s">
        <v>78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2:18" ht="19.5" x14ac:dyDescent="0.3">
      <c r="B23" s="35" t="s">
        <v>76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2:18" ht="19.5" x14ac:dyDescent="0.3">
      <c r="B24" s="35" t="s">
        <v>72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2:18" ht="19.5" x14ac:dyDescent="0.3">
      <c r="B25" s="35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2:18" ht="19.5" x14ac:dyDescent="0.3">
      <c r="B26" s="35" t="s">
        <v>61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2:18" ht="19.5" x14ac:dyDescent="0.3">
      <c r="B27" s="35" t="s">
        <v>74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2:18" ht="19.5" x14ac:dyDescent="0.3">
      <c r="B28" s="35" t="s">
        <v>88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2:18" ht="19.5" x14ac:dyDescent="0.3">
      <c r="B29" s="35" t="s">
        <v>63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2:18" ht="19.5" x14ac:dyDescent="0.3">
      <c r="B30" s="35" t="s">
        <v>80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2:18" ht="19.5" x14ac:dyDescent="0.3">
      <c r="B31" s="35" t="s">
        <v>68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2:18" ht="19.5" x14ac:dyDescent="0.3">
      <c r="B32" s="3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4.1891637541694742</v>
      </c>
      <c r="J38" s="66">
        <f ca="1">$G38*(RAND()-0.5)</f>
        <v>-3.4164885816796575</v>
      </c>
      <c r="K38" s="66">
        <f ca="1">$G38*(RAND()-0.5)</f>
        <v>2.9864635897206377</v>
      </c>
      <c r="L38" s="66">
        <f ca="1">$G38*(RAND()-0.5)</f>
        <v>-1.8742837873140998</v>
      </c>
      <c r="M38" s="66">
        <f ca="1">$G38*(RAND()-0.5)</f>
        <v>6.7421598808314629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0.44059948627800882</v>
      </c>
      <c r="J40" s="66">
        <f>CORREL($C$3:$C$31,J$3:J$31)</f>
        <v>0.59451869062989682</v>
      </c>
      <c r="K40" s="66">
        <f>CORREL($C$3:$C$31,K$3:K$31)</f>
        <v>0.97306273345016958</v>
      </c>
      <c r="L40" s="66">
        <f>CORREL($C$3:$C$31,L$3:L$31)</f>
        <v>0.50021476392452602</v>
      </c>
      <c r="M40" s="66">
        <f>CORREL($C$3:$C$31,M$3:M$31)</f>
        <v>0.21500882988994843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885D-2A9D-4D25-83A8-F4FE81F899ED}">
  <sheetPr codeName="Sheet78"/>
  <dimension ref="A1:R41"/>
  <sheetViews>
    <sheetView showGridLines="0" zoomScaleNormal="100" workbookViewId="0">
      <selection activeCell="V58" sqref="V5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34" t="s">
        <v>48</v>
      </c>
      <c r="C2" s="34" t="s">
        <v>55</v>
      </c>
      <c r="D2" s="34" t="s">
        <v>59</v>
      </c>
      <c r="E2" s="34" t="s">
        <v>53</v>
      </c>
      <c r="F2" s="34" t="s">
        <v>50</v>
      </c>
      <c r="G2" s="34" t="s">
        <v>56</v>
      </c>
      <c r="H2" s="34" t="s">
        <v>52</v>
      </c>
      <c r="I2" s="34" t="s">
        <v>58</v>
      </c>
      <c r="J2" s="34" t="s">
        <v>57</v>
      </c>
      <c r="K2" s="34" t="s">
        <v>49</v>
      </c>
      <c r="L2" s="34" t="s">
        <v>51</v>
      </c>
      <c r="M2" s="34" t="s">
        <v>54</v>
      </c>
    </row>
    <row r="3" spans="2:18" ht="19.5" x14ac:dyDescent="0.3">
      <c r="B3" s="39" t="s">
        <v>86</v>
      </c>
      <c r="C3" s="10">
        <v>65</v>
      </c>
      <c r="D3" s="10">
        <v>67</v>
      </c>
      <c r="E3" s="10">
        <v>42</v>
      </c>
      <c r="F3" s="10">
        <v>33</v>
      </c>
      <c r="G3" s="10">
        <v>95</v>
      </c>
      <c r="H3" s="10">
        <v>37</v>
      </c>
      <c r="I3" s="10">
        <v>98</v>
      </c>
      <c r="J3" s="10">
        <v>77</v>
      </c>
      <c r="K3" s="11">
        <v>67</v>
      </c>
      <c r="L3" s="11">
        <v>25</v>
      </c>
      <c r="M3" s="11">
        <v>12</v>
      </c>
    </row>
    <row r="4" spans="2:18" ht="19.5" x14ac:dyDescent="0.3">
      <c r="B4" s="35" t="s">
        <v>66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2">
        <v>39</v>
      </c>
      <c r="L4" s="12">
        <v>47</v>
      </c>
      <c r="M4" s="12">
        <v>58</v>
      </c>
    </row>
    <row r="5" spans="2:18" ht="19.5" x14ac:dyDescent="0.3">
      <c r="B5" s="39" t="s">
        <v>84</v>
      </c>
      <c r="C5" s="10">
        <v>42</v>
      </c>
      <c r="D5" s="10">
        <v>64</v>
      </c>
      <c r="E5" s="10">
        <v>65</v>
      </c>
      <c r="F5" s="10">
        <v>47</v>
      </c>
      <c r="G5" s="10">
        <v>39</v>
      </c>
      <c r="H5" s="10">
        <v>25</v>
      </c>
      <c r="I5" s="10">
        <v>18</v>
      </c>
      <c r="J5" s="10">
        <v>41</v>
      </c>
      <c r="K5" s="11">
        <v>48</v>
      </c>
      <c r="L5" s="11">
        <v>38</v>
      </c>
      <c r="M5" s="11">
        <v>23</v>
      </c>
      <c r="R5" t="s">
        <v>47</v>
      </c>
    </row>
    <row r="6" spans="2:18" ht="19.5" x14ac:dyDescent="0.3">
      <c r="B6" s="35" t="s">
        <v>60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2">
        <v>57</v>
      </c>
      <c r="L6" s="12">
        <v>62</v>
      </c>
      <c r="M6" s="12">
        <v>23</v>
      </c>
    </row>
    <row r="7" spans="2:18" ht="19.5" x14ac:dyDescent="0.3">
      <c r="B7" s="39" t="s">
        <v>85</v>
      </c>
      <c r="C7" s="10">
        <v>68</v>
      </c>
      <c r="D7" s="10">
        <v>63</v>
      </c>
      <c r="E7" s="10">
        <v>41</v>
      </c>
      <c r="F7" s="10">
        <v>25</v>
      </c>
      <c r="G7" s="10">
        <v>53</v>
      </c>
      <c r="H7" s="10">
        <v>90</v>
      </c>
      <c r="I7" s="10">
        <v>82</v>
      </c>
      <c r="J7" s="10">
        <v>73</v>
      </c>
      <c r="K7" s="11">
        <v>69</v>
      </c>
      <c r="L7" s="11">
        <v>74</v>
      </c>
      <c r="M7" s="11">
        <v>40</v>
      </c>
    </row>
    <row r="8" spans="2:18" ht="19.5" x14ac:dyDescent="0.3">
      <c r="B8" s="35" t="s">
        <v>82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2">
        <v>32</v>
      </c>
      <c r="L8" s="12">
        <v>67</v>
      </c>
      <c r="M8" s="12">
        <v>48</v>
      </c>
    </row>
    <row r="9" spans="2:18" ht="19.5" x14ac:dyDescent="0.3">
      <c r="B9" s="39" t="s">
        <v>64</v>
      </c>
      <c r="C9" s="10">
        <v>21</v>
      </c>
      <c r="D9" s="10">
        <v>65</v>
      </c>
      <c r="E9" s="10">
        <v>25</v>
      </c>
      <c r="F9" s="10">
        <v>17</v>
      </c>
      <c r="G9" s="10">
        <v>86</v>
      </c>
      <c r="H9" s="10">
        <v>38</v>
      </c>
      <c r="I9" s="10">
        <v>17</v>
      </c>
      <c r="J9" s="10">
        <v>68</v>
      </c>
      <c r="K9" s="11">
        <v>18</v>
      </c>
      <c r="L9" s="11">
        <v>11</v>
      </c>
      <c r="M9" s="11">
        <v>54</v>
      </c>
    </row>
    <row r="10" spans="2:18" ht="19.5" x14ac:dyDescent="0.3">
      <c r="B10" s="35" t="s">
        <v>71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2">
        <v>62</v>
      </c>
      <c r="L10" s="12">
        <v>78</v>
      </c>
      <c r="M10" s="12">
        <v>24</v>
      </c>
    </row>
    <row r="11" spans="2:18" ht="19.5" x14ac:dyDescent="0.3">
      <c r="B11" s="39" t="s">
        <v>75</v>
      </c>
      <c r="C11" s="10">
        <v>71</v>
      </c>
      <c r="D11" s="10">
        <v>63</v>
      </c>
      <c r="E11" s="10">
        <v>63</v>
      </c>
      <c r="F11" s="10">
        <v>50</v>
      </c>
      <c r="G11" s="10">
        <v>50</v>
      </c>
      <c r="H11" s="10">
        <v>55</v>
      </c>
      <c r="I11" s="10">
        <v>46</v>
      </c>
      <c r="J11" s="10">
        <v>58</v>
      </c>
      <c r="K11" s="11">
        <v>80</v>
      </c>
      <c r="L11" s="11">
        <v>52</v>
      </c>
      <c r="M11" s="11">
        <v>96</v>
      </c>
    </row>
    <row r="12" spans="2:18" ht="19.5" x14ac:dyDescent="0.3">
      <c r="B12" s="35" t="s">
        <v>62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2">
        <v>30</v>
      </c>
      <c r="L12" s="12">
        <v>36</v>
      </c>
      <c r="M12" s="12">
        <v>81</v>
      </c>
    </row>
    <row r="13" spans="2:18" ht="19.5" x14ac:dyDescent="0.3">
      <c r="B13" s="39" t="s">
        <v>73</v>
      </c>
      <c r="C13" s="10">
        <v>28</v>
      </c>
      <c r="D13" s="10">
        <v>34</v>
      </c>
      <c r="E13" s="10">
        <v>15</v>
      </c>
      <c r="F13" s="10">
        <v>11</v>
      </c>
      <c r="G13" s="10">
        <v>66</v>
      </c>
      <c r="H13" s="10">
        <v>27</v>
      </c>
      <c r="I13" s="10">
        <v>86</v>
      </c>
      <c r="J13" s="10">
        <v>24</v>
      </c>
      <c r="K13" s="11">
        <v>33</v>
      </c>
      <c r="L13" s="11">
        <v>13</v>
      </c>
      <c r="M13" s="11">
        <v>46</v>
      </c>
    </row>
    <row r="14" spans="2:18" ht="21" customHeight="1" x14ac:dyDescent="0.3">
      <c r="B14" s="35" t="s">
        <v>65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2">
        <v>54</v>
      </c>
      <c r="L14" s="12">
        <v>36</v>
      </c>
      <c r="M14" s="12">
        <v>69</v>
      </c>
    </row>
    <row r="15" spans="2:18" ht="19.5" x14ac:dyDescent="0.3">
      <c r="B15" s="39" t="s">
        <v>77</v>
      </c>
      <c r="C15" s="10">
        <v>15</v>
      </c>
      <c r="D15" s="10">
        <v>32</v>
      </c>
      <c r="E15" s="10">
        <v>41</v>
      </c>
      <c r="F15" s="10">
        <v>21</v>
      </c>
      <c r="G15" s="10">
        <v>98</v>
      </c>
      <c r="H15" s="10">
        <v>47</v>
      </c>
      <c r="I15" s="10">
        <v>29</v>
      </c>
      <c r="J15" s="10">
        <v>22</v>
      </c>
      <c r="K15" s="11">
        <v>17</v>
      </c>
      <c r="L15" s="11">
        <v>30</v>
      </c>
      <c r="M15" s="11">
        <v>16</v>
      </c>
    </row>
    <row r="16" spans="2:18" ht="19.5" x14ac:dyDescent="0.3">
      <c r="B16" s="35" t="s">
        <v>83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2">
        <v>50</v>
      </c>
      <c r="L16" s="12">
        <v>13</v>
      </c>
      <c r="M16" s="12">
        <v>58</v>
      </c>
    </row>
    <row r="17" spans="2:18" ht="19.5" x14ac:dyDescent="0.3">
      <c r="B17" s="39" t="s">
        <v>79</v>
      </c>
      <c r="C17" s="10">
        <v>43</v>
      </c>
      <c r="D17" s="10">
        <v>55</v>
      </c>
      <c r="E17" s="10">
        <v>37</v>
      </c>
      <c r="F17" s="10">
        <v>32</v>
      </c>
      <c r="G17" s="10">
        <v>48</v>
      </c>
      <c r="H17" s="10">
        <v>60</v>
      </c>
      <c r="I17" s="10">
        <v>50</v>
      </c>
      <c r="J17" s="10">
        <v>48</v>
      </c>
      <c r="K17" s="11">
        <v>51</v>
      </c>
      <c r="L17" s="11">
        <v>35</v>
      </c>
      <c r="M17" s="11">
        <v>34</v>
      </c>
    </row>
    <row r="18" spans="2:18" ht="19.5" x14ac:dyDescent="0.3">
      <c r="B18" s="35" t="s">
        <v>81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2">
        <v>34</v>
      </c>
      <c r="L18" s="12">
        <v>18</v>
      </c>
      <c r="M18" s="12">
        <v>56</v>
      </c>
    </row>
    <row r="19" spans="2:18" ht="19.5" x14ac:dyDescent="0.3">
      <c r="B19" s="39" t="s">
        <v>87</v>
      </c>
      <c r="C19" s="10">
        <v>27</v>
      </c>
      <c r="D19" s="10">
        <v>70</v>
      </c>
      <c r="E19" s="10">
        <v>28</v>
      </c>
      <c r="F19" s="10">
        <v>40</v>
      </c>
      <c r="G19" s="10">
        <v>50</v>
      </c>
      <c r="H19" s="10">
        <v>34</v>
      </c>
      <c r="I19" s="10">
        <v>41</v>
      </c>
      <c r="J19" s="10">
        <v>17</v>
      </c>
      <c r="K19" s="11">
        <v>25</v>
      </c>
      <c r="L19" s="11">
        <v>11</v>
      </c>
      <c r="M19" s="11">
        <v>14</v>
      </c>
    </row>
    <row r="20" spans="2:18" ht="19.5" x14ac:dyDescent="0.3">
      <c r="B20" s="35" t="s">
        <v>70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2">
        <v>47</v>
      </c>
      <c r="L20" s="12">
        <v>21</v>
      </c>
      <c r="M20" s="12">
        <v>70</v>
      </c>
    </row>
    <row r="21" spans="2:18" ht="19.5" x14ac:dyDescent="0.3">
      <c r="B21" s="39" t="s">
        <v>67</v>
      </c>
      <c r="C21" s="10">
        <v>23</v>
      </c>
      <c r="D21" s="10">
        <v>40</v>
      </c>
      <c r="E21" s="10">
        <v>38</v>
      </c>
      <c r="F21" s="10">
        <v>46</v>
      </c>
      <c r="G21" s="10">
        <v>58</v>
      </c>
      <c r="H21" s="10">
        <v>85</v>
      </c>
      <c r="I21" s="10">
        <v>15</v>
      </c>
      <c r="J21" s="10">
        <v>16</v>
      </c>
      <c r="K21" s="11">
        <v>27</v>
      </c>
      <c r="L21" s="11">
        <v>28</v>
      </c>
      <c r="M21" s="11">
        <v>11</v>
      </c>
    </row>
    <row r="22" spans="2:18" ht="19.5" x14ac:dyDescent="0.3">
      <c r="B22" s="35" t="s">
        <v>78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2">
        <v>42</v>
      </c>
      <c r="L22" s="12">
        <v>77</v>
      </c>
      <c r="M22" s="12">
        <v>18</v>
      </c>
    </row>
    <row r="23" spans="2:18" ht="19.5" x14ac:dyDescent="0.3">
      <c r="B23" s="39" t="s">
        <v>76</v>
      </c>
      <c r="C23" s="10">
        <v>36</v>
      </c>
      <c r="D23" s="10">
        <v>45</v>
      </c>
      <c r="E23" s="10">
        <v>25</v>
      </c>
      <c r="F23" s="10">
        <v>43</v>
      </c>
      <c r="G23" s="10">
        <v>67</v>
      </c>
      <c r="H23" s="10">
        <v>42</v>
      </c>
      <c r="I23" s="10">
        <v>26</v>
      </c>
      <c r="J23" s="10">
        <v>49</v>
      </c>
      <c r="K23" s="11">
        <v>41</v>
      </c>
      <c r="L23" s="11">
        <v>19</v>
      </c>
      <c r="M23" s="11">
        <v>52</v>
      </c>
    </row>
    <row r="24" spans="2:18" ht="19.5" x14ac:dyDescent="0.3">
      <c r="B24" s="35" t="s">
        <v>72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2">
        <v>18</v>
      </c>
      <c r="L24" s="12">
        <v>36</v>
      </c>
      <c r="M24" s="12">
        <v>17</v>
      </c>
    </row>
    <row r="25" spans="2:18" ht="19.5" x14ac:dyDescent="0.3">
      <c r="B25" s="39" t="s">
        <v>69</v>
      </c>
      <c r="C25" s="10">
        <v>47</v>
      </c>
      <c r="D25" s="10">
        <v>64</v>
      </c>
      <c r="E25" s="10">
        <v>33</v>
      </c>
      <c r="F25" s="10">
        <v>21</v>
      </c>
      <c r="G25" s="10">
        <v>49</v>
      </c>
      <c r="H25" s="10">
        <v>54</v>
      </c>
      <c r="I25" s="10">
        <v>27</v>
      </c>
      <c r="J25" s="10">
        <v>24</v>
      </c>
      <c r="K25" s="11">
        <v>50</v>
      </c>
      <c r="L25" s="11">
        <v>12</v>
      </c>
      <c r="M25" s="11">
        <v>51</v>
      </c>
    </row>
    <row r="26" spans="2:18" ht="19.5" x14ac:dyDescent="0.3">
      <c r="B26" s="35" t="s">
        <v>61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2">
        <v>57</v>
      </c>
      <c r="L26" s="12">
        <v>62</v>
      </c>
      <c r="M26" s="12">
        <v>92</v>
      </c>
    </row>
    <row r="27" spans="2:18" ht="19.5" x14ac:dyDescent="0.3">
      <c r="B27" s="39" t="s">
        <v>74</v>
      </c>
      <c r="C27" s="10">
        <v>70</v>
      </c>
      <c r="D27" s="10">
        <v>88</v>
      </c>
      <c r="E27" s="10">
        <v>23</v>
      </c>
      <c r="F27" s="10">
        <v>32</v>
      </c>
      <c r="G27" s="10">
        <v>75</v>
      </c>
      <c r="H27" s="10">
        <v>41</v>
      </c>
      <c r="I27" s="10">
        <v>91</v>
      </c>
      <c r="J27" s="10">
        <v>43</v>
      </c>
      <c r="K27" s="11">
        <v>72</v>
      </c>
      <c r="L27" s="11">
        <v>72</v>
      </c>
      <c r="M27" s="11">
        <v>26</v>
      </c>
    </row>
    <row r="28" spans="2:18" ht="19.5" x14ac:dyDescent="0.3">
      <c r="B28" s="35" t="s">
        <v>88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2">
        <v>41</v>
      </c>
      <c r="L28" s="12">
        <v>53</v>
      </c>
      <c r="M28" s="12">
        <v>66</v>
      </c>
    </row>
    <row r="29" spans="2:18" ht="19.5" x14ac:dyDescent="0.3">
      <c r="B29" s="39" t="s">
        <v>63</v>
      </c>
      <c r="C29" s="10">
        <v>24</v>
      </c>
      <c r="D29" s="10">
        <v>63</v>
      </c>
      <c r="E29" s="10">
        <v>56</v>
      </c>
      <c r="F29" s="10">
        <v>14</v>
      </c>
      <c r="G29" s="10">
        <v>40</v>
      </c>
      <c r="H29" s="10">
        <v>84</v>
      </c>
      <c r="I29" s="10">
        <v>88</v>
      </c>
      <c r="J29" s="10">
        <v>30</v>
      </c>
      <c r="K29" s="11">
        <v>33</v>
      </c>
      <c r="L29" s="11">
        <v>50</v>
      </c>
      <c r="M29" s="11">
        <v>18</v>
      </c>
    </row>
    <row r="30" spans="2:18" ht="19.5" x14ac:dyDescent="0.3">
      <c r="B30" s="35" t="s">
        <v>80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2">
        <v>40</v>
      </c>
      <c r="L30" s="12">
        <v>19</v>
      </c>
      <c r="M30" s="12">
        <v>14</v>
      </c>
    </row>
    <row r="31" spans="2:18" ht="19.5" x14ac:dyDescent="0.3">
      <c r="B31" s="39" t="s">
        <v>68</v>
      </c>
      <c r="C31" s="10">
        <v>21</v>
      </c>
      <c r="D31" s="10">
        <v>33</v>
      </c>
      <c r="E31" s="10">
        <v>27</v>
      </c>
      <c r="F31" s="10">
        <v>18</v>
      </c>
      <c r="G31" s="10">
        <v>90</v>
      </c>
      <c r="H31" s="10">
        <v>52</v>
      </c>
      <c r="I31" s="10">
        <v>78</v>
      </c>
      <c r="J31" s="10">
        <v>11</v>
      </c>
      <c r="K31" s="11">
        <v>24</v>
      </c>
      <c r="L31" s="11">
        <v>35</v>
      </c>
      <c r="M31" s="11">
        <v>25</v>
      </c>
    </row>
    <row r="32" spans="2:18" ht="19.5" x14ac:dyDescent="0.3">
      <c r="B32" s="3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-5.279196920397685</v>
      </c>
      <c r="J38" s="66">
        <f ca="1">$G38*(RAND()-0.5)</f>
        <v>0.1095224242397197</v>
      </c>
      <c r="K38" s="66">
        <f ca="1">$G38*(RAND()-0.5)</f>
        <v>0.49841799762320449</v>
      </c>
      <c r="L38" s="66">
        <f ca="1">$G38*(RAND()-0.5)</f>
        <v>-4.3932717718288021</v>
      </c>
      <c r="M38" s="66">
        <f ca="1">$G38*(RAND()-0.5)</f>
        <v>5.1654959660551594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0.44059948627800882</v>
      </c>
      <c r="J40" s="66">
        <f>CORREL($C$3:$C$31,J$3:J$31)</f>
        <v>0.59451869062989682</v>
      </c>
      <c r="K40" s="66">
        <f>CORREL($C$3:$C$31,K$3:K$31)</f>
        <v>0.97306273345016958</v>
      </c>
      <c r="L40" s="66">
        <f>CORREL($C$3:$C$31,L$3:L$31)</f>
        <v>0.50021476392452602</v>
      </c>
      <c r="M40" s="66">
        <f>CORREL($C$3:$C$31,M$3:M$31)</f>
        <v>0.21500882988994843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68F5-23FC-4201-BB05-709886267E5A}">
  <sheetPr codeName="Sheet79"/>
  <dimension ref="A1:R41"/>
  <sheetViews>
    <sheetView showGridLines="0" zoomScaleNormal="100" workbookViewId="0">
      <selection activeCell="V58" sqref="V5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8" ht="45" customHeight="1" x14ac:dyDescent="0.25"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8" ht="50.25" customHeight="1" x14ac:dyDescent="0.25">
      <c r="B2" s="34" t="s">
        <v>48</v>
      </c>
      <c r="C2" s="34" t="s">
        <v>55</v>
      </c>
      <c r="D2" s="34" t="s">
        <v>59</v>
      </c>
      <c r="E2" s="34" t="s">
        <v>53</v>
      </c>
      <c r="F2" s="34" t="s">
        <v>50</v>
      </c>
      <c r="G2" s="34" t="s">
        <v>56</v>
      </c>
      <c r="H2" s="34" t="s">
        <v>52</v>
      </c>
      <c r="I2" s="34" t="s">
        <v>58</v>
      </c>
      <c r="J2" s="34" t="s">
        <v>57</v>
      </c>
      <c r="K2" s="34" t="s">
        <v>49</v>
      </c>
      <c r="L2" s="34" t="s">
        <v>51</v>
      </c>
      <c r="M2" s="34" t="s">
        <v>54</v>
      </c>
    </row>
    <row r="3" spans="2:18" ht="19.5" x14ac:dyDescent="0.3">
      <c r="B3" s="35" t="s">
        <v>86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98</v>
      </c>
      <c r="J3" s="1">
        <v>77</v>
      </c>
      <c r="K3" s="1">
        <v>67</v>
      </c>
      <c r="L3" s="1">
        <v>25</v>
      </c>
      <c r="M3" s="1">
        <v>12</v>
      </c>
    </row>
    <row r="4" spans="2:18" ht="19.5" x14ac:dyDescent="0.3">
      <c r="B4" s="35" t="s">
        <v>66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31</v>
      </c>
      <c r="J4" s="1">
        <v>11</v>
      </c>
      <c r="K4" s="1">
        <v>39</v>
      </c>
      <c r="L4" s="1">
        <v>47</v>
      </c>
      <c r="M4" s="1">
        <v>58</v>
      </c>
    </row>
    <row r="5" spans="2:18" ht="19.5" x14ac:dyDescent="0.3">
      <c r="B5" s="35" t="s">
        <v>84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18</v>
      </c>
      <c r="J5" s="1">
        <v>41</v>
      </c>
      <c r="K5" s="1">
        <v>48</v>
      </c>
      <c r="L5" s="1">
        <v>38</v>
      </c>
      <c r="M5" s="1">
        <v>23</v>
      </c>
      <c r="R5" t="s">
        <v>47</v>
      </c>
    </row>
    <row r="6" spans="2:18" ht="19.5" x14ac:dyDescent="0.3">
      <c r="B6" s="35" t="s">
        <v>60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62</v>
      </c>
      <c r="J6" s="1">
        <v>70</v>
      </c>
      <c r="K6" s="1">
        <v>57</v>
      </c>
      <c r="L6" s="1">
        <v>62</v>
      </c>
      <c r="M6" s="1">
        <v>23</v>
      </c>
    </row>
    <row r="7" spans="2:18" ht="19.5" x14ac:dyDescent="0.3">
      <c r="B7" s="35" t="s">
        <v>85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82</v>
      </c>
      <c r="J7" s="1">
        <v>73</v>
      </c>
      <c r="K7" s="1">
        <v>69</v>
      </c>
      <c r="L7" s="1">
        <v>74</v>
      </c>
      <c r="M7" s="1">
        <v>40</v>
      </c>
    </row>
    <row r="8" spans="2:18" ht="19.5" x14ac:dyDescent="0.3">
      <c r="B8" s="35" t="s">
        <v>82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15</v>
      </c>
      <c r="K8" s="1">
        <v>32</v>
      </c>
      <c r="L8" s="1">
        <v>67</v>
      </c>
      <c r="M8" s="1">
        <v>48</v>
      </c>
    </row>
    <row r="9" spans="2:18" ht="19.5" x14ac:dyDescent="0.3">
      <c r="B9" s="35" t="s">
        <v>64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17</v>
      </c>
      <c r="J9" s="1">
        <v>68</v>
      </c>
      <c r="K9" s="1">
        <v>18</v>
      </c>
      <c r="L9" s="1">
        <v>11</v>
      </c>
      <c r="M9" s="1">
        <v>54</v>
      </c>
    </row>
    <row r="10" spans="2:18" ht="19.5" x14ac:dyDescent="0.3">
      <c r="B10" s="35" t="s">
        <v>71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94</v>
      </c>
      <c r="J10" s="1">
        <v>33</v>
      </c>
      <c r="K10" s="1">
        <v>62</v>
      </c>
      <c r="L10" s="1">
        <v>78</v>
      </c>
      <c r="M10" s="1">
        <v>24</v>
      </c>
    </row>
    <row r="11" spans="2:18" ht="19.5" x14ac:dyDescent="0.3">
      <c r="B11" s="35" t="s">
        <v>75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46</v>
      </c>
      <c r="J11" s="1">
        <v>58</v>
      </c>
      <c r="K11" s="1">
        <v>80</v>
      </c>
      <c r="L11" s="1">
        <v>52</v>
      </c>
      <c r="M11" s="1">
        <v>96</v>
      </c>
    </row>
    <row r="12" spans="2:18" ht="19.5" x14ac:dyDescent="0.3">
      <c r="B12" s="35" t="s">
        <v>62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42</v>
      </c>
      <c r="J12" s="1">
        <v>14</v>
      </c>
      <c r="K12" s="1">
        <v>30</v>
      </c>
      <c r="L12" s="1">
        <v>36</v>
      </c>
      <c r="M12" s="1">
        <v>81</v>
      </c>
    </row>
    <row r="13" spans="2:18" ht="19.5" x14ac:dyDescent="0.3">
      <c r="B13" s="35" t="s">
        <v>73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86</v>
      </c>
      <c r="J13" s="1">
        <v>24</v>
      </c>
      <c r="K13" s="1">
        <v>33</v>
      </c>
      <c r="L13" s="1">
        <v>13</v>
      </c>
      <c r="M13" s="1">
        <v>46</v>
      </c>
    </row>
    <row r="14" spans="2:18" ht="21" customHeight="1" x14ac:dyDescent="0.3">
      <c r="B14" s="35" t="s">
        <v>65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59</v>
      </c>
      <c r="J14" s="1">
        <v>50</v>
      </c>
      <c r="K14" s="1">
        <v>54</v>
      </c>
      <c r="L14" s="1">
        <v>36</v>
      </c>
      <c r="M14" s="1">
        <v>69</v>
      </c>
    </row>
    <row r="15" spans="2:18" ht="19.5" x14ac:dyDescent="0.3">
      <c r="B15" s="35" t="s">
        <v>77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29</v>
      </c>
      <c r="J15" s="1">
        <v>22</v>
      </c>
      <c r="K15" s="1">
        <v>17</v>
      </c>
      <c r="L15" s="1">
        <v>30</v>
      </c>
      <c r="M15" s="1">
        <v>16</v>
      </c>
    </row>
    <row r="16" spans="2:18" ht="19.5" x14ac:dyDescent="0.3">
      <c r="B16" s="35" t="s">
        <v>83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55</v>
      </c>
      <c r="J16" s="1">
        <v>77</v>
      </c>
      <c r="K16" s="1">
        <v>50</v>
      </c>
      <c r="L16" s="1">
        <v>13</v>
      </c>
      <c r="M16" s="1">
        <v>58</v>
      </c>
    </row>
    <row r="17" spans="2:18" ht="19.5" x14ac:dyDescent="0.3">
      <c r="B17" s="35" t="s">
        <v>79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50</v>
      </c>
      <c r="J17" s="1">
        <v>48</v>
      </c>
      <c r="K17" s="1">
        <v>51</v>
      </c>
      <c r="L17" s="1">
        <v>35</v>
      </c>
      <c r="M17" s="1">
        <v>34</v>
      </c>
    </row>
    <row r="18" spans="2:18" ht="19.5" x14ac:dyDescent="0.3">
      <c r="B18" s="35" t="s">
        <v>81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11</v>
      </c>
      <c r="J18" s="1">
        <v>34</v>
      </c>
      <c r="K18" s="1">
        <v>34</v>
      </c>
      <c r="L18" s="1">
        <v>18</v>
      </c>
      <c r="M18" s="1">
        <v>56</v>
      </c>
    </row>
    <row r="19" spans="2:18" ht="19.5" x14ac:dyDescent="0.3">
      <c r="B19" s="35" t="s">
        <v>87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41</v>
      </c>
      <c r="J19" s="1">
        <v>17</v>
      </c>
      <c r="K19" s="1">
        <v>25</v>
      </c>
      <c r="L19" s="1">
        <v>11</v>
      </c>
      <c r="M19" s="1">
        <v>14</v>
      </c>
    </row>
    <row r="20" spans="2:18" ht="19.5" x14ac:dyDescent="0.3">
      <c r="B20" s="35" t="s">
        <v>70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95</v>
      </c>
      <c r="J20" s="1">
        <v>40</v>
      </c>
      <c r="K20" s="1">
        <v>47</v>
      </c>
      <c r="L20" s="1">
        <v>21</v>
      </c>
      <c r="M20" s="1">
        <v>70</v>
      </c>
    </row>
    <row r="21" spans="2:18" ht="19.5" x14ac:dyDescent="0.3">
      <c r="B21" s="35" t="s">
        <v>67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15</v>
      </c>
      <c r="J21" s="1">
        <v>16</v>
      </c>
      <c r="K21" s="1">
        <v>27</v>
      </c>
      <c r="L21" s="1">
        <v>28</v>
      </c>
      <c r="M21" s="1">
        <v>11</v>
      </c>
    </row>
    <row r="22" spans="2:18" ht="19.5" x14ac:dyDescent="0.3">
      <c r="B22" s="35" t="s">
        <v>78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19</v>
      </c>
      <c r="K22" s="1">
        <v>42</v>
      </c>
      <c r="L22" s="1">
        <v>77</v>
      </c>
      <c r="M22" s="1">
        <v>18</v>
      </c>
    </row>
    <row r="23" spans="2:18" ht="19.5" x14ac:dyDescent="0.3">
      <c r="B23" s="35" t="s">
        <v>76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26</v>
      </c>
      <c r="J23" s="1">
        <v>49</v>
      </c>
      <c r="K23" s="1">
        <v>41</v>
      </c>
      <c r="L23" s="1">
        <v>19</v>
      </c>
      <c r="M23" s="1">
        <v>52</v>
      </c>
    </row>
    <row r="24" spans="2:18" ht="19.5" x14ac:dyDescent="0.3">
      <c r="B24" s="35" t="s">
        <v>72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25</v>
      </c>
      <c r="J24" s="1">
        <v>23</v>
      </c>
      <c r="K24" s="1">
        <v>18</v>
      </c>
      <c r="L24" s="1">
        <v>36</v>
      </c>
      <c r="M24" s="1">
        <v>17</v>
      </c>
    </row>
    <row r="25" spans="2:18" ht="19.5" x14ac:dyDescent="0.3">
      <c r="B25" s="35" t="s">
        <v>69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27</v>
      </c>
      <c r="J25" s="1">
        <v>24</v>
      </c>
      <c r="K25" s="1">
        <v>50</v>
      </c>
      <c r="L25" s="1">
        <v>12</v>
      </c>
      <c r="M25" s="1">
        <v>51</v>
      </c>
    </row>
    <row r="26" spans="2:18" ht="19.5" x14ac:dyDescent="0.3">
      <c r="B26" s="35" t="s">
        <v>61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31</v>
      </c>
      <c r="J26" s="1">
        <v>52</v>
      </c>
      <c r="K26" s="1">
        <v>57</v>
      </c>
      <c r="L26" s="1">
        <v>62</v>
      </c>
      <c r="M26" s="1">
        <v>92</v>
      </c>
    </row>
    <row r="27" spans="2:18" ht="19.5" x14ac:dyDescent="0.3">
      <c r="B27" s="35" t="s">
        <v>74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91</v>
      </c>
      <c r="J27" s="1">
        <v>43</v>
      </c>
      <c r="K27" s="1">
        <v>72</v>
      </c>
      <c r="L27" s="1">
        <v>72</v>
      </c>
      <c r="M27" s="1">
        <v>26</v>
      </c>
    </row>
    <row r="28" spans="2:18" ht="19.5" x14ac:dyDescent="0.3">
      <c r="B28" s="35" t="s">
        <v>88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11</v>
      </c>
      <c r="J28" s="1">
        <v>15</v>
      </c>
      <c r="K28" s="1">
        <v>41</v>
      </c>
      <c r="L28" s="1">
        <v>53</v>
      </c>
      <c r="M28" s="1">
        <v>66</v>
      </c>
    </row>
    <row r="29" spans="2:18" ht="19.5" x14ac:dyDescent="0.3">
      <c r="B29" s="35" t="s">
        <v>63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88</v>
      </c>
      <c r="J29" s="1">
        <v>30</v>
      </c>
      <c r="K29" s="1">
        <v>33</v>
      </c>
      <c r="L29" s="1">
        <v>50</v>
      </c>
      <c r="M29" s="1">
        <v>18</v>
      </c>
    </row>
    <row r="30" spans="2:18" ht="19.5" x14ac:dyDescent="0.3">
      <c r="B30" s="35" t="s">
        <v>80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58</v>
      </c>
      <c r="J30" s="1">
        <v>15</v>
      </c>
      <c r="K30" s="1">
        <v>40</v>
      </c>
      <c r="L30" s="1">
        <v>19</v>
      </c>
      <c r="M30" s="1">
        <v>14</v>
      </c>
    </row>
    <row r="31" spans="2:18" ht="19.5" x14ac:dyDescent="0.3">
      <c r="B31" s="35" t="s">
        <v>68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78</v>
      </c>
      <c r="J31" s="1">
        <v>11</v>
      </c>
      <c r="K31" s="1">
        <v>24</v>
      </c>
      <c r="L31" s="1">
        <v>35</v>
      </c>
      <c r="M31" s="1">
        <v>25</v>
      </c>
    </row>
    <row r="32" spans="2:18" ht="19.5" x14ac:dyDescent="0.3">
      <c r="B32" s="36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-6.0076268271462112</v>
      </c>
      <c r="J38" s="66">
        <f ca="1">$G38*(RAND()-0.5)</f>
        <v>-3.3212515760152255</v>
      </c>
      <c r="K38" s="66">
        <f ca="1">$G38*(RAND()-0.5)</f>
        <v>-3.2120993762036387</v>
      </c>
      <c r="L38" s="66">
        <f ca="1">$G38*(RAND()-0.5)</f>
        <v>0.12315428448816168</v>
      </c>
      <c r="M38" s="66">
        <f ca="1">$G38*(RAND()-0.5)</f>
        <v>5.8213164390946028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0.44059948627800882</v>
      </c>
      <c r="J40" s="66">
        <f>CORREL($C$3:$C$31,J$3:J$31)</f>
        <v>0.59451869062989682</v>
      </c>
      <c r="K40" s="66">
        <f>CORREL($C$3:$C$31,K$3:K$31)</f>
        <v>0.97306273345016958</v>
      </c>
      <c r="L40" s="66">
        <f>CORREL($C$3:$C$31,L$3:L$31)</f>
        <v>0.50021476392452602</v>
      </c>
      <c r="M40" s="66">
        <f>CORREL($C$3:$C$31,M$3:M$31)</f>
        <v>0.21500882988994843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{577F22FF-A812-4EC4-8BCC-B8060269C132}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{0CAD6637-1CD9-455E-98E0-3E948667A08A}</x14:id>
        </ext>
      </extLst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{3874760F-3A06-4615-9461-55B89B1E9A15}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{3DB7441B-C331-4497-A594-F39AEF5C1826}</x14:id>
        </ext>
      </extLst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{9FCA442A-684A-43F0-9EE5-63FA2D9B4B45}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{1DC57CAC-08FE-4BB1-8BF2-F7B0F67882B0}</x14:id>
        </ext>
      </extLst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{AD1C431F-EBD8-433E-A650-9B1B6D3C1858}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{6E575A62-AB0D-4F4B-9B77-4CD4DB915383}</x14:id>
        </ext>
      </extLst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{17463DA4-F3E6-413D-B188-2AC11EAFA8E2}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{0919ADEE-078B-41F8-BC4D-F9C9FDED6E53}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{3A0930DD-A17A-4476-A89A-87FFAFA377B0}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{04981ECC-D0FB-4C27-9F3B-15FF7E2C14D4}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{59D1B213-0D5E-4A45-A2BE-53D3B9E56320}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{3C126513-B981-49B0-856F-F394934290E7}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{E64BA229-B494-4CCC-83A0-6AAD03F2B7E4}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{43F08C22-6F01-40BC-AFAF-0C534E7E251F}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{603B96BB-0971-4A26-AF6F-0681F2657BE0}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{DC21C1DA-A1A4-4C2C-BF81-8EDA4318CFB6}</x14:id>
        </ext>
      </extLst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{1514AB57-F012-4D7C-B733-314E10ADD220}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{CBD227EB-0337-4768-B116-11E3444176E2}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{BC4D95D9-77BB-4D20-A022-10B91B88189B}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{5D77296A-EB77-4C6F-B80C-39B253A48D52}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7F22FF-A812-4EC4-8BCC-B8060269C13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CAD6637-1CD9-455E-98E0-3E948667A0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874760F-3A06-4615-9461-55B89B1E9A1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DB7441B-C331-4497-A594-F39AEF5C18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FCA442A-684A-43F0-9EE5-63FA2D9B4B4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DC57CAC-08FE-4BB1-8BF2-F7B0F67882B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D1C431F-EBD8-433E-A650-9B1B6D3C185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575A62-AB0D-4F4B-9B77-4CD4DB9153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17463DA4-F3E6-413D-B188-2AC11EAFA8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19ADEE-078B-41F8-BC4D-F9C9FDED6E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A0930DD-A17A-4476-A89A-87FFAFA377B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4981ECC-D0FB-4C27-9F3B-15FF7E2C14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9D1B213-0D5E-4A45-A2BE-53D3B9E5632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C126513-B981-49B0-856F-F394934290E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E64BA229-B494-4CCC-83A0-6AAD03F2B7E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3F08C22-6F01-40BC-AFAF-0C534E7E251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03B96BB-0971-4A26-AF6F-0681F2657BE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C21C1DA-A1A4-4C2C-BF81-8EDA4318CF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1514AB57-F012-4D7C-B733-314E10ADD2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BD227EB-0337-4768-B116-11E3444176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C4D95D9-77BB-4D20-A022-10B91B8818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D77296A-EB77-4C6F-B80C-39B253A48D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E7931-B634-4793-9777-1ED56DCACFF9}">
  <dimension ref="A1:R41"/>
  <sheetViews>
    <sheetView showGridLines="0" zoomScale="60" zoomScaleNormal="60" workbookViewId="0">
      <selection activeCell="V58" sqref="V5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4" t="s">
        <v>48</v>
      </c>
      <c r="C2" s="34" t="s">
        <v>50</v>
      </c>
      <c r="D2" s="34" t="s">
        <v>59</v>
      </c>
      <c r="E2" s="34" t="s">
        <v>51</v>
      </c>
      <c r="F2" s="34" t="s">
        <v>56</v>
      </c>
      <c r="G2" s="34" t="s">
        <v>54</v>
      </c>
      <c r="H2" s="34" t="s">
        <v>52</v>
      </c>
      <c r="I2" s="34" t="s">
        <v>57</v>
      </c>
      <c r="J2" s="34" t="s">
        <v>58</v>
      </c>
      <c r="K2" s="34" t="s">
        <v>53</v>
      </c>
      <c r="L2" s="34" t="s">
        <v>49</v>
      </c>
      <c r="M2" s="34" t="s">
        <v>55</v>
      </c>
    </row>
    <row r="3" spans="2:13" ht="19.5" x14ac:dyDescent="0.3">
      <c r="B3" s="35" t="s">
        <v>75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92</v>
      </c>
      <c r="J3" s="1">
        <v>61</v>
      </c>
      <c r="K3" s="1">
        <v>91</v>
      </c>
      <c r="L3" s="1">
        <v>44</v>
      </c>
      <c r="M3" s="1">
        <v>65</v>
      </c>
    </row>
    <row r="4" spans="2:13" ht="19.5" x14ac:dyDescent="0.3">
      <c r="B4" s="35" t="s">
        <v>68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18</v>
      </c>
      <c r="J4" s="1">
        <v>30</v>
      </c>
      <c r="K4" s="1">
        <v>11</v>
      </c>
      <c r="L4" s="1">
        <v>59</v>
      </c>
      <c r="M4" s="1">
        <v>20</v>
      </c>
    </row>
    <row r="5" spans="2:13" ht="19.5" x14ac:dyDescent="0.3">
      <c r="B5" s="35" t="s">
        <v>61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79</v>
      </c>
      <c r="J5" s="1">
        <v>39</v>
      </c>
      <c r="K5" s="1">
        <v>52</v>
      </c>
      <c r="L5" s="1">
        <v>17</v>
      </c>
      <c r="M5" s="1">
        <v>52</v>
      </c>
    </row>
    <row r="6" spans="2:13" ht="19.5" x14ac:dyDescent="0.3">
      <c r="B6" s="35" t="s">
        <v>71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22</v>
      </c>
      <c r="J6" s="1">
        <v>33</v>
      </c>
      <c r="K6" s="1">
        <v>35</v>
      </c>
      <c r="L6" s="1">
        <v>39</v>
      </c>
      <c r="M6" s="1">
        <v>52</v>
      </c>
    </row>
    <row r="7" spans="2:13" ht="19.5" x14ac:dyDescent="0.3">
      <c r="B7" s="35" t="s">
        <v>88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17</v>
      </c>
      <c r="J7" s="1">
        <v>19</v>
      </c>
      <c r="K7" s="1">
        <v>39</v>
      </c>
      <c r="L7" s="1">
        <v>35</v>
      </c>
      <c r="M7" s="1">
        <v>21</v>
      </c>
    </row>
    <row r="8" spans="2:13" ht="19.5" x14ac:dyDescent="0.3">
      <c r="B8" s="35" t="s">
        <v>72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73</v>
      </c>
      <c r="J8" s="1">
        <v>54</v>
      </c>
      <c r="K8" s="1">
        <v>14</v>
      </c>
      <c r="L8" s="1">
        <v>78</v>
      </c>
      <c r="M8" s="1">
        <v>47</v>
      </c>
    </row>
    <row r="9" spans="2:13" ht="19.5" x14ac:dyDescent="0.3">
      <c r="B9" s="35" t="s">
        <v>66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29</v>
      </c>
      <c r="J9" s="1">
        <v>33</v>
      </c>
      <c r="K9" s="1">
        <v>51</v>
      </c>
      <c r="L9" s="1">
        <v>13</v>
      </c>
      <c r="M9" s="1">
        <v>34</v>
      </c>
    </row>
    <row r="10" spans="2:13" ht="19.5" x14ac:dyDescent="0.3">
      <c r="B10" s="35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12</v>
      </c>
      <c r="J10" s="1">
        <v>41</v>
      </c>
      <c r="K10" s="1">
        <v>56</v>
      </c>
      <c r="L10" s="1">
        <v>70</v>
      </c>
      <c r="M10" s="1">
        <v>32</v>
      </c>
    </row>
    <row r="11" spans="2:13" ht="19.5" x14ac:dyDescent="0.3">
      <c r="B11" s="35" t="s">
        <v>81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11</v>
      </c>
      <c r="J11" s="1">
        <v>20</v>
      </c>
      <c r="K11" s="1">
        <v>30</v>
      </c>
      <c r="L11" s="1">
        <v>16</v>
      </c>
      <c r="M11" s="1">
        <v>29</v>
      </c>
    </row>
    <row r="12" spans="2:13" ht="19.5" x14ac:dyDescent="0.3">
      <c r="B12" s="35" t="s">
        <v>63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87</v>
      </c>
      <c r="J12" s="1">
        <v>20</v>
      </c>
      <c r="K12" s="1">
        <v>16</v>
      </c>
      <c r="L12" s="1">
        <v>32</v>
      </c>
      <c r="M12" s="1">
        <v>13</v>
      </c>
    </row>
    <row r="13" spans="2:13" ht="19.5" x14ac:dyDescent="0.3">
      <c r="B13" s="35" t="s">
        <v>83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22</v>
      </c>
      <c r="J13" s="1">
        <v>23</v>
      </c>
      <c r="K13" s="1">
        <v>45</v>
      </c>
      <c r="L13" s="1">
        <v>20</v>
      </c>
      <c r="M13" s="1">
        <v>39</v>
      </c>
    </row>
    <row r="14" spans="2:13" ht="21" customHeight="1" x14ac:dyDescent="0.3">
      <c r="B14" s="35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94</v>
      </c>
      <c r="J14" s="1">
        <v>28</v>
      </c>
      <c r="K14" s="1">
        <v>34</v>
      </c>
      <c r="L14" s="1">
        <v>19</v>
      </c>
      <c r="M14" s="1">
        <v>15</v>
      </c>
    </row>
    <row r="15" spans="2:13" ht="19.5" x14ac:dyDescent="0.3">
      <c r="B15" s="35" t="s">
        <v>78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19</v>
      </c>
      <c r="J15" s="1">
        <v>26</v>
      </c>
      <c r="K15" s="1">
        <v>20</v>
      </c>
      <c r="L15" s="1">
        <v>16</v>
      </c>
      <c r="M15" s="1">
        <v>48</v>
      </c>
    </row>
    <row r="16" spans="2:13" ht="19.5" x14ac:dyDescent="0.3">
      <c r="B16" s="35" t="s">
        <v>79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39</v>
      </c>
      <c r="J16" s="1">
        <v>36</v>
      </c>
      <c r="K16" s="1">
        <v>20</v>
      </c>
      <c r="L16" s="1">
        <v>11</v>
      </c>
      <c r="M16" s="1">
        <v>20</v>
      </c>
    </row>
    <row r="17" spans="2:18" ht="19.5" x14ac:dyDescent="0.3">
      <c r="B17" s="35" t="s">
        <v>65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13</v>
      </c>
      <c r="J17" s="1">
        <v>52</v>
      </c>
      <c r="K17" s="1">
        <v>80</v>
      </c>
      <c r="L17" s="1">
        <v>36</v>
      </c>
      <c r="M17" s="1">
        <v>19</v>
      </c>
    </row>
    <row r="18" spans="2:18" ht="19.5" x14ac:dyDescent="0.3">
      <c r="B18" s="35" t="s">
        <v>73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11</v>
      </c>
      <c r="J18" s="1">
        <v>14</v>
      </c>
      <c r="K18" s="1">
        <v>19</v>
      </c>
      <c r="L18" s="1">
        <v>67</v>
      </c>
      <c r="M18" s="1">
        <v>15</v>
      </c>
    </row>
    <row r="19" spans="2:18" ht="19.5" x14ac:dyDescent="0.3">
      <c r="B19" s="35" t="s">
        <v>64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15</v>
      </c>
      <c r="J19" s="1">
        <v>27</v>
      </c>
      <c r="K19" s="1">
        <v>21</v>
      </c>
      <c r="L19" s="1">
        <v>67</v>
      </c>
      <c r="M19" s="1">
        <v>12</v>
      </c>
    </row>
    <row r="20" spans="2:18" ht="19.5" x14ac:dyDescent="0.3">
      <c r="B20" s="35" t="s">
        <v>74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13</v>
      </c>
      <c r="J20" s="1">
        <v>41</v>
      </c>
      <c r="K20" s="1">
        <v>12</v>
      </c>
      <c r="L20" s="1">
        <v>55</v>
      </c>
      <c r="M20" s="1">
        <v>45</v>
      </c>
    </row>
    <row r="21" spans="2:18" ht="19.5" x14ac:dyDescent="0.3">
      <c r="B21" s="35" t="s">
        <v>62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12</v>
      </c>
      <c r="J21" s="1">
        <v>27</v>
      </c>
      <c r="K21" s="1">
        <v>78</v>
      </c>
      <c r="L21" s="1">
        <v>61</v>
      </c>
      <c r="M21" s="1">
        <v>34</v>
      </c>
    </row>
    <row r="22" spans="2:18" ht="19.5" x14ac:dyDescent="0.3">
      <c r="B22" s="35" t="s">
        <v>82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43</v>
      </c>
      <c r="J22" s="1">
        <v>27</v>
      </c>
      <c r="K22" s="1">
        <v>38</v>
      </c>
      <c r="L22" s="1">
        <v>59</v>
      </c>
      <c r="M22" s="1">
        <v>17</v>
      </c>
    </row>
    <row r="23" spans="2:18" ht="19.5" x14ac:dyDescent="0.3">
      <c r="B23" s="35" t="s">
        <v>60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13</v>
      </c>
      <c r="J23" s="1">
        <v>25</v>
      </c>
      <c r="K23" s="1">
        <v>17</v>
      </c>
      <c r="L23" s="1">
        <v>19</v>
      </c>
      <c r="M23" s="1">
        <v>16</v>
      </c>
    </row>
    <row r="24" spans="2:18" ht="19.5" x14ac:dyDescent="0.3">
      <c r="B24" s="35" t="s">
        <v>70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11</v>
      </c>
      <c r="J24" s="1">
        <v>61</v>
      </c>
      <c r="K24" s="1">
        <v>86</v>
      </c>
      <c r="L24" s="1">
        <v>52</v>
      </c>
      <c r="M24" s="1">
        <v>89</v>
      </c>
    </row>
    <row r="25" spans="2:18" ht="19.5" x14ac:dyDescent="0.3">
      <c r="B25" s="35" t="s">
        <v>76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74</v>
      </c>
      <c r="J25" s="1">
        <v>54</v>
      </c>
      <c r="K25" s="1">
        <v>90</v>
      </c>
      <c r="L25" s="1">
        <v>18</v>
      </c>
      <c r="M25" s="1">
        <v>17</v>
      </c>
    </row>
    <row r="26" spans="2:18" ht="19.5" x14ac:dyDescent="0.3">
      <c r="B26" s="35" t="s">
        <v>67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95</v>
      </c>
      <c r="J26" s="1">
        <v>55</v>
      </c>
      <c r="K26" s="1">
        <v>76</v>
      </c>
      <c r="L26" s="1">
        <v>16</v>
      </c>
      <c r="M26" s="1">
        <v>15</v>
      </c>
    </row>
    <row r="27" spans="2:18" ht="19.5" x14ac:dyDescent="0.3">
      <c r="B27" s="35" t="s">
        <v>85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13</v>
      </c>
      <c r="J27" s="1">
        <v>26</v>
      </c>
      <c r="K27" s="1">
        <v>88</v>
      </c>
      <c r="L27" s="1">
        <v>13</v>
      </c>
      <c r="M27" s="1">
        <v>18</v>
      </c>
    </row>
    <row r="28" spans="2:18" ht="19.5" x14ac:dyDescent="0.3">
      <c r="B28" s="35" t="s">
        <v>84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49</v>
      </c>
      <c r="J28" s="1">
        <v>61</v>
      </c>
      <c r="K28" s="1">
        <v>78</v>
      </c>
      <c r="L28" s="1">
        <v>18</v>
      </c>
      <c r="M28" s="1">
        <v>19</v>
      </c>
    </row>
    <row r="29" spans="2:18" ht="19.5" x14ac:dyDescent="0.3">
      <c r="B29" s="35" t="s">
        <v>80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29</v>
      </c>
      <c r="J29" s="1">
        <v>32</v>
      </c>
      <c r="K29" s="1">
        <v>20</v>
      </c>
      <c r="L29" s="1">
        <v>19</v>
      </c>
      <c r="M29" s="1">
        <v>55</v>
      </c>
    </row>
    <row r="30" spans="2:18" ht="19.5" x14ac:dyDescent="0.3">
      <c r="B30" s="35" t="s">
        <v>86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14</v>
      </c>
      <c r="J30" s="1">
        <v>44</v>
      </c>
      <c r="K30" s="1">
        <v>38</v>
      </c>
      <c r="L30" s="1">
        <v>30</v>
      </c>
      <c r="M30" s="1">
        <v>56</v>
      </c>
    </row>
    <row r="31" spans="2:18" ht="19.5" x14ac:dyDescent="0.3">
      <c r="B31" s="35" t="s">
        <v>77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58</v>
      </c>
      <c r="J31" s="1">
        <v>23</v>
      </c>
      <c r="K31" s="1">
        <v>69</v>
      </c>
      <c r="L31" s="1">
        <v>67</v>
      </c>
      <c r="M31" s="1">
        <v>15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5" spans="2:13" x14ac:dyDescent="0.25">
      <c r="M35"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-2.7885429247099376</v>
      </c>
      <c r="J38" s="66">
        <v>7.1119844944205459</v>
      </c>
      <c r="K38" s="66">
        <v>-1.4146242768572774</v>
      </c>
      <c r="L38" s="66">
        <v>0.88663396041647191</v>
      </c>
      <c r="M38" s="66">
        <v>-4.5366645240350376</v>
      </c>
    </row>
    <row r="39" spans="2:13" ht="18.75" x14ac:dyDescent="0.25">
      <c r="B39" s="2"/>
      <c r="F39" s="66"/>
      <c r="G39" s="66"/>
      <c r="H39" s="66"/>
      <c r="I39" s="66">
        <v>50</v>
      </c>
      <c r="J39" s="66">
        <v>5</v>
      </c>
      <c r="K39" s="66">
        <v>30</v>
      </c>
      <c r="L39" s="66">
        <v>40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0.3224857016739659</v>
      </c>
      <c r="J40" s="66">
        <f>CORREL($C$3:$C$31,J$3:J$31)</f>
        <v>0.95448951402148552</v>
      </c>
      <c r="K40" s="66">
        <f>CORREL($C$3:$C$31,K$3:K$31)</f>
        <v>0.56956750266222012</v>
      </c>
      <c r="L40" s="66">
        <f>CORREL($C$3:$C$31,L$3:L$31)</f>
        <v>2.7948663145303084E-2</v>
      </c>
      <c r="M40" s="66">
        <f>CORREL($C$3:$C$31,M$3:M$31)</f>
        <v>0.465371520650953</v>
      </c>
    </row>
    <row r="41" spans="2:13" ht="18.75" x14ac:dyDescent="0.25">
      <c r="B41" s="2"/>
    </row>
  </sheetData>
  <conditionalFormatting sqref="C2:C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G2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8">
      <colorScale>
        <cfvo type="min"/>
        <cfvo type="max"/>
        <color rgb="FFFCFCFF"/>
        <color rgb="FFF8696B"/>
      </colorScale>
    </cfRule>
  </conditionalFormatting>
  <conditionalFormatting sqref="H2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7">
      <colorScale>
        <cfvo type="min"/>
        <cfvo type="max"/>
        <color rgb="FFFCFCFF"/>
        <color rgb="FFF8696B"/>
      </colorScale>
    </cfRule>
  </conditionalFormatting>
  <conditionalFormatting sqref="I2">
    <cfRule type="colorScale" priority="1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">
      <colorScale>
        <cfvo type="min"/>
        <cfvo type="max"/>
        <color rgb="FFFCFCFF"/>
        <color rgb="FFF8696B"/>
      </colorScale>
    </cfRule>
  </conditionalFormatting>
  <conditionalFormatting sqref="J2">
    <cfRule type="colorScale" priority="1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9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 K2">
    <cfRule type="colorScale" priority="13">
      <colorScale>
        <cfvo type="min"/>
        <cfvo type="max"/>
        <color rgb="FFFCFCFF"/>
        <color rgb="FFF8696B"/>
      </colorScale>
    </cfRule>
  </conditionalFormatting>
  <conditionalFormatting sqref="L2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0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 M2">
    <cfRule type="colorScale" priority="1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748E-1347-43DD-B684-FE7FC392CFD9}">
  <sheetPr codeName="Sheet81"/>
  <dimension ref="A1:R41"/>
  <sheetViews>
    <sheetView showGridLines="0" zoomScaleNormal="100" workbookViewId="0">
      <selection activeCell="V58" sqref="V5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4" t="s">
        <v>48</v>
      </c>
      <c r="C2" s="34" t="s">
        <v>50</v>
      </c>
      <c r="D2" s="34" t="s">
        <v>59</v>
      </c>
      <c r="E2" s="34" t="s">
        <v>51</v>
      </c>
      <c r="F2" s="34" t="s">
        <v>56</v>
      </c>
      <c r="G2" s="34" t="s">
        <v>54</v>
      </c>
      <c r="H2" s="34" t="s">
        <v>52</v>
      </c>
      <c r="I2" s="34" t="s">
        <v>57</v>
      </c>
      <c r="J2" s="34" t="s">
        <v>58</v>
      </c>
      <c r="K2" s="34" t="s">
        <v>53</v>
      </c>
      <c r="L2" s="34" t="s">
        <v>49</v>
      </c>
      <c r="M2" s="34" t="s">
        <v>55</v>
      </c>
    </row>
    <row r="3" spans="2:13" ht="19.5" x14ac:dyDescent="0.3">
      <c r="B3" s="35" t="s">
        <v>75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92</v>
      </c>
      <c r="J3" s="1">
        <v>61</v>
      </c>
      <c r="K3" s="1">
        <v>91</v>
      </c>
      <c r="L3" s="1">
        <v>44</v>
      </c>
      <c r="M3" s="1">
        <v>65</v>
      </c>
    </row>
    <row r="4" spans="2:13" ht="19.5" x14ac:dyDescent="0.3">
      <c r="B4" s="35" t="s">
        <v>68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18</v>
      </c>
      <c r="J4" s="1">
        <v>30</v>
      </c>
      <c r="K4" s="1">
        <v>11</v>
      </c>
      <c r="L4" s="1">
        <v>59</v>
      </c>
      <c r="M4" s="1">
        <v>20</v>
      </c>
    </row>
    <row r="5" spans="2:13" ht="19.5" x14ac:dyDescent="0.3">
      <c r="B5" s="35" t="s">
        <v>61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79</v>
      </c>
      <c r="J5" s="1">
        <v>39</v>
      </c>
      <c r="K5" s="1">
        <v>52</v>
      </c>
      <c r="L5" s="1">
        <v>17</v>
      </c>
      <c r="M5" s="1">
        <v>52</v>
      </c>
    </row>
    <row r="6" spans="2:13" ht="19.5" x14ac:dyDescent="0.3">
      <c r="B6" s="35" t="s">
        <v>71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22</v>
      </c>
      <c r="J6" s="1">
        <v>33</v>
      </c>
      <c r="K6" s="1">
        <v>35</v>
      </c>
      <c r="L6" s="1">
        <v>39</v>
      </c>
      <c r="M6" s="1">
        <v>52</v>
      </c>
    </row>
    <row r="7" spans="2:13" ht="19.5" x14ac:dyDescent="0.3">
      <c r="B7" s="35" t="s">
        <v>88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17</v>
      </c>
      <c r="J7" s="1">
        <v>19</v>
      </c>
      <c r="K7" s="1">
        <v>39</v>
      </c>
      <c r="L7" s="1">
        <v>35</v>
      </c>
      <c r="M7" s="1">
        <v>21</v>
      </c>
    </row>
    <row r="8" spans="2:13" ht="19.5" x14ac:dyDescent="0.3">
      <c r="B8" s="35" t="s">
        <v>72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73</v>
      </c>
      <c r="J8" s="1">
        <v>54</v>
      </c>
      <c r="K8" s="1">
        <v>14</v>
      </c>
      <c r="L8" s="1">
        <v>78</v>
      </c>
      <c r="M8" s="1">
        <v>47</v>
      </c>
    </row>
    <row r="9" spans="2:13" ht="19.5" x14ac:dyDescent="0.3">
      <c r="B9" s="35" t="s">
        <v>66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29</v>
      </c>
      <c r="J9" s="1">
        <v>33</v>
      </c>
      <c r="K9" s="1">
        <v>51</v>
      </c>
      <c r="L9" s="1">
        <v>13</v>
      </c>
      <c r="M9" s="1">
        <v>34</v>
      </c>
    </row>
    <row r="10" spans="2:13" ht="19.5" x14ac:dyDescent="0.3">
      <c r="B10" s="35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12</v>
      </c>
      <c r="J10" s="1">
        <v>41</v>
      </c>
      <c r="K10" s="1">
        <v>56</v>
      </c>
      <c r="L10" s="1">
        <v>70</v>
      </c>
      <c r="M10" s="1">
        <v>32</v>
      </c>
    </row>
    <row r="11" spans="2:13" ht="19.5" x14ac:dyDescent="0.3">
      <c r="B11" s="35" t="s">
        <v>81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11</v>
      </c>
      <c r="J11" s="1">
        <v>20</v>
      </c>
      <c r="K11" s="1">
        <v>30</v>
      </c>
      <c r="L11" s="1">
        <v>16</v>
      </c>
      <c r="M11" s="1">
        <v>29</v>
      </c>
    </row>
    <row r="12" spans="2:13" ht="19.5" x14ac:dyDescent="0.3">
      <c r="B12" s="35" t="s">
        <v>63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87</v>
      </c>
      <c r="J12" s="1">
        <v>20</v>
      </c>
      <c r="K12" s="1">
        <v>16</v>
      </c>
      <c r="L12" s="1">
        <v>32</v>
      </c>
      <c r="M12" s="1">
        <v>13</v>
      </c>
    </row>
    <row r="13" spans="2:13" ht="19.5" x14ac:dyDescent="0.3">
      <c r="B13" s="35" t="s">
        <v>83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22</v>
      </c>
      <c r="J13" s="1">
        <v>23</v>
      </c>
      <c r="K13" s="1">
        <v>45</v>
      </c>
      <c r="L13" s="1">
        <v>20</v>
      </c>
      <c r="M13" s="1">
        <v>39</v>
      </c>
    </row>
    <row r="14" spans="2:13" ht="21" customHeight="1" x14ac:dyDescent="0.3">
      <c r="B14" s="35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94</v>
      </c>
      <c r="J14" s="1">
        <v>28</v>
      </c>
      <c r="K14" s="1">
        <v>34</v>
      </c>
      <c r="L14" s="1">
        <v>19</v>
      </c>
      <c r="M14" s="1">
        <v>15</v>
      </c>
    </row>
    <row r="15" spans="2:13" ht="19.5" x14ac:dyDescent="0.3">
      <c r="B15" s="35" t="s">
        <v>78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19</v>
      </c>
      <c r="J15" s="1">
        <v>26</v>
      </c>
      <c r="K15" s="1">
        <v>20</v>
      </c>
      <c r="L15" s="1">
        <v>16</v>
      </c>
      <c r="M15" s="1">
        <v>48</v>
      </c>
    </row>
    <row r="16" spans="2:13" ht="19.5" x14ac:dyDescent="0.3">
      <c r="B16" s="35" t="s">
        <v>79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39</v>
      </c>
      <c r="J16" s="1">
        <v>36</v>
      </c>
      <c r="K16" s="1">
        <v>20</v>
      </c>
      <c r="L16" s="1">
        <v>11</v>
      </c>
      <c r="M16" s="1">
        <v>20</v>
      </c>
    </row>
    <row r="17" spans="2:18" ht="19.5" x14ac:dyDescent="0.3">
      <c r="B17" s="35" t="s">
        <v>65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13</v>
      </c>
      <c r="J17" s="1">
        <v>52</v>
      </c>
      <c r="K17" s="1">
        <v>80</v>
      </c>
      <c r="L17" s="1">
        <v>36</v>
      </c>
      <c r="M17" s="1">
        <v>19</v>
      </c>
    </row>
    <row r="18" spans="2:18" ht="19.5" x14ac:dyDescent="0.3">
      <c r="B18" s="35" t="s">
        <v>73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11</v>
      </c>
      <c r="J18" s="1">
        <v>14</v>
      </c>
      <c r="K18" s="1">
        <v>19</v>
      </c>
      <c r="L18" s="1">
        <v>67</v>
      </c>
      <c r="M18" s="1">
        <v>15</v>
      </c>
    </row>
    <row r="19" spans="2:18" ht="19.5" x14ac:dyDescent="0.3">
      <c r="B19" s="35" t="s">
        <v>64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15</v>
      </c>
      <c r="J19" s="1">
        <v>27</v>
      </c>
      <c r="K19" s="1">
        <v>21</v>
      </c>
      <c r="L19" s="1">
        <v>67</v>
      </c>
      <c r="M19" s="1">
        <v>12</v>
      </c>
    </row>
    <row r="20" spans="2:18" ht="19.5" x14ac:dyDescent="0.3">
      <c r="B20" s="35" t="s">
        <v>74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13</v>
      </c>
      <c r="J20" s="1">
        <v>41</v>
      </c>
      <c r="K20" s="1">
        <v>12</v>
      </c>
      <c r="L20" s="1">
        <v>55</v>
      </c>
      <c r="M20" s="1">
        <v>45</v>
      </c>
    </row>
    <row r="21" spans="2:18" ht="19.5" x14ac:dyDescent="0.3">
      <c r="B21" s="35" t="s">
        <v>62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12</v>
      </c>
      <c r="J21" s="1">
        <v>27</v>
      </c>
      <c r="K21" s="1">
        <v>78</v>
      </c>
      <c r="L21" s="1">
        <v>61</v>
      </c>
      <c r="M21" s="1">
        <v>34</v>
      </c>
    </row>
    <row r="22" spans="2:18" ht="19.5" x14ac:dyDescent="0.3">
      <c r="B22" s="35" t="s">
        <v>82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43</v>
      </c>
      <c r="J22" s="1">
        <v>27</v>
      </c>
      <c r="K22" s="1">
        <v>38</v>
      </c>
      <c r="L22" s="1">
        <v>59</v>
      </c>
      <c r="M22" s="1">
        <v>17</v>
      </c>
    </row>
    <row r="23" spans="2:18" ht="19.5" x14ac:dyDescent="0.3">
      <c r="B23" s="35" t="s">
        <v>60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13</v>
      </c>
      <c r="J23" s="1">
        <v>25</v>
      </c>
      <c r="K23" s="1">
        <v>17</v>
      </c>
      <c r="L23" s="1">
        <v>19</v>
      </c>
      <c r="M23" s="1">
        <v>16</v>
      </c>
    </row>
    <row r="24" spans="2:18" ht="19.5" x14ac:dyDescent="0.3">
      <c r="B24" s="35" t="s">
        <v>70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11</v>
      </c>
      <c r="J24" s="1">
        <v>61</v>
      </c>
      <c r="K24" s="1">
        <v>86</v>
      </c>
      <c r="L24" s="1">
        <v>52</v>
      </c>
      <c r="M24" s="1">
        <v>89</v>
      </c>
    </row>
    <row r="25" spans="2:18" ht="19.5" x14ac:dyDescent="0.3">
      <c r="B25" s="35" t="s">
        <v>76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74</v>
      </c>
      <c r="J25" s="1">
        <v>54</v>
      </c>
      <c r="K25" s="1">
        <v>90</v>
      </c>
      <c r="L25" s="1">
        <v>18</v>
      </c>
      <c r="M25" s="1">
        <v>17</v>
      </c>
    </row>
    <row r="26" spans="2:18" ht="19.5" x14ac:dyDescent="0.3">
      <c r="B26" s="35" t="s">
        <v>67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95</v>
      </c>
      <c r="J26" s="1">
        <v>55</v>
      </c>
      <c r="K26" s="1">
        <v>76</v>
      </c>
      <c r="L26" s="1">
        <v>16</v>
      </c>
      <c r="M26" s="1">
        <v>15</v>
      </c>
    </row>
    <row r="27" spans="2:18" ht="19.5" x14ac:dyDescent="0.3">
      <c r="B27" s="35" t="s">
        <v>85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13</v>
      </c>
      <c r="J27" s="1">
        <v>26</v>
      </c>
      <c r="K27" s="1">
        <v>88</v>
      </c>
      <c r="L27" s="1">
        <v>13</v>
      </c>
      <c r="M27" s="1">
        <v>18</v>
      </c>
    </row>
    <row r="28" spans="2:18" ht="19.5" x14ac:dyDescent="0.3">
      <c r="B28" s="35" t="s">
        <v>84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49</v>
      </c>
      <c r="J28" s="1">
        <v>61</v>
      </c>
      <c r="K28" s="1">
        <v>78</v>
      </c>
      <c r="L28" s="1">
        <v>18</v>
      </c>
      <c r="M28" s="1">
        <v>19</v>
      </c>
    </row>
    <row r="29" spans="2:18" ht="19.5" x14ac:dyDescent="0.3">
      <c r="B29" s="35" t="s">
        <v>80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29</v>
      </c>
      <c r="J29" s="1">
        <v>32</v>
      </c>
      <c r="K29" s="1">
        <v>20</v>
      </c>
      <c r="L29" s="1">
        <v>19</v>
      </c>
      <c r="M29" s="1">
        <v>55</v>
      </c>
    </row>
    <row r="30" spans="2:18" ht="19.5" x14ac:dyDescent="0.3">
      <c r="B30" s="35" t="s">
        <v>86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14</v>
      </c>
      <c r="J30" s="1">
        <v>44</v>
      </c>
      <c r="K30" s="1">
        <v>38</v>
      </c>
      <c r="L30" s="1">
        <v>30</v>
      </c>
      <c r="M30" s="1">
        <v>56</v>
      </c>
    </row>
    <row r="31" spans="2:18" ht="19.5" x14ac:dyDescent="0.3">
      <c r="B31" s="35" t="s">
        <v>77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58</v>
      </c>
      <c r="J31" s="1">
        <v>23</v>
      </c>
      <c r="K31" s="1">
        <v>69</v>
      </c>
      <c r="L31" s="1">
        <v>67</v>
      </c>
      <c r="M31" s="1">
        <v>15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-2.4064946908219724</v>
      </c>
      <c r="J38" s="66">
        <f ca="1">$G38*(RAND()-0.5)</f>
        <v>2.207682644546467</v>
      </c>
      <c r="K38" s="66">
        <f ca="1">$G38*(RAND()-0.5)</f>
        <v>-6.1724839583360076</v>
      </c>
      <c r="L38" s="66">
        <f ca="1">$G38*(RAND()-0.5)</f>
        <v>6.5547928861300928</v>
      </c>
      <c r="M38" s="66">
        <f ca="1">$G38*(RAND()-0.5)</f>
        <v>-6.1575794808534798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0.3224857016739659</v>
      </c>
      <c r="J40" s="66">
        <f>CORREL($C$3:$C$31,J$3:J$31)</f>
        <v>0.95448951402148552</v>
      </c>
      <c r="K40" s="66">
        <f>CORREL($C$3:$C$31,K$3:K$31)</f>
        <v>0.56956750266222012</v>
      </c>
      <c r="L40" s="66">
        <f>CORREL($C$3:$C$31,L$3:L$31)</f>
        <v>2.7948663145303084E-2</v>
      </c>
      <c r="M40" s="66">
        <f>CORREL($C$3:$C$31,M$3:M$31)</f>
        <v>0.465371520650953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{1043DCBC-5C2E-4796-B2AB-EDD871D16E5D}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{BC317932-365D-4A56-A4EA-191343AB9BC1}</x14:id>
        </ext>
      </extLst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{9333CE64-6DDD-4B97-8B29-61C6E63EA17A}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{CB6C14FA-A9BD-446F-A4D8-F7C93B2243FC}</x14:id>
        </ext>
      </extLst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{D3A18FFE-7818-4283-8C36-ACAD12B97138}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{74387F89-7277-43AB-A137-AE0E3C88D23A}</x14:id>
        </ext>
      </extLst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{C706C36B-090D-4F7D-B1F0-89A476631038}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{D97A8FBE-81CF-4C3E-874F-7481ECEF553B}</x14:id>
        </ext>
      </extLst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{94C631F0-E2D0-4820-9C5C-467D69220940}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{1E0FE84D-58AF-4EA6-904D-A0AF9CD02518}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{527E75A5-7BF9-4F42-B54C-1B0FCE783F9C}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{D1023C17-B34A-42E0-89FE-2266B584CAE1}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{11E7B837-356C-4320-AE90-33FD2F03287E}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{B475A3E6-C66B-4175-BB8C-73535928D98C}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{03024951-CC74-4104-86D7-21811AE0DE50}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{FF30B3AE-7522-44FB-A72E-6937BAF75CA5}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{9CE80EDA-80F9-49BD-A5B8-6A4B290A22BF}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{DA6280DF-7005-417B-8E79-C61F7CC8F613}</x14:id>
        </ext>
      </extLst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{13AAFBAF-91BC-440A-B546-0E2DC19999F5}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{B60444A8-1F3D-4997-B5A6-214DC21F3534}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{1802C771-BB32-4707-ADD4-D6754CE8A070}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{544E805D-7877-4123-A977-B5F47CADE976}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43DCBC-5C2E-4796-B2AB-EDD871D16E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C317932-365D-4A56-A4EA-191343AB9BC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9333CE64-6DDD-4B97-8B29-61C6E63EA17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B6C14FA-A9BD-446F-A4D8-F7C93B2243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3A18FFE-7818-4283-8C36-ACAD12B971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4387F89-7277-43AB-A137-AE0E3C88D2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706C36B-090D-4F7D-B1F0-89A4766310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97A8FBE-81CF-4C3E-874F-7481ECEF55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4C631F0-E2D0-4820-9C5C-467D6922094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E0FE84D-58AF-4EA6-904D-A0AF9CD025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27E75A5-7BF9-4F42-B54C-1B0FCE783F9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1023C17-B34A-42E0-89FE-2266B584CA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1E7B837-356C-4320-AE90-33FD2F0328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475A3E6-C66B-4175-BB8C-73535928D9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03024951-CC74-4104-86D7-21811AE0DE5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F30B3AE-7522-44FB-A72E-6937BAF75CA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CE80EDA-80F9-49BD-A5B8-6A4B290A22B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A6280DF-7005-417B-8E79-C61F7CC8F6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13AAFBAF-91BC-440A-B546-0E2DC19999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60444A8-1F3D-4997-B5A6-214DC21F353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802C771-BB32-4707-ADD4-D6754CE8A0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44E805D-7877-4123-A977-B5F47CADE97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47D1-5455-4A1D-8B06-6D86CCCB056C}">
  <sheetPr codeName="Sheet82"/>
  <dimension ref="A1:R41"/>
  <sheetViews>
    <sheetView showGridLines="0" zoomScaleNormal="100" workbookViewId="0">
      <selection activeCell="V58" sqref="V5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4" t="s">
        <v>48</v>
      </c>
      <c r="C2" s="34" t="s">
        <v>50</v>
      </c>
      <c r="D2" s="34" t="s">
        <v>59</v>
      </c>
      <c r="E2" s="34" t="s">
        <v>51</v>
      </c>
      <c r="F2" s="34" t="s">
        <v>56</v>
      </c>
      <c r="G2" s="34" t="s">
        <v>54</v>
      </c>
      <c r="H2" s="34" t="s">
        <v>52</v>
      </c>
      <c r="I2" s="34" t="s">
        <v>57</v>
      </c>
      <c r="J2" s="34" t="s">
        <v>58</v>
      </c>
      <c r="K2" s="34" t="s">
        <v>53</v>
      </c>
      <c r="L2" s="34" t="s">
        <v>49</v>
      </c>
      <c r="M2" s="34" t="s">
        <v>55</v>
      </c>
    </row>
    <row r="3" spans="2:13" ht="19.5" x14ac:dyDescent="0.3">
      <c r="B3" s="35" t="s">
        <v>75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92</v>
      </c>
      <c r="J3" s="1">
        <v>61</v>
      </c>
      <c r="K3" s="1">
        <v>91</v>
      </c>
      <c r="L3" s="1">
        <v>44</v>
      </c>
      <c r="M3" s="1">
        <v>65</v>
      </c>
    </row>
    <row r="4" spans="2:13" ht="19.5" x14ac:dyDescent="0.3">
      <c r="B4" s="35" t="s">
        <v>68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18</v>
      </c>
      <c r="J4" s="1">
        <v>30</v>
      </c>
      <c r="K4" s="1">
        <v>11</v>
      </c>
      <c r="L4" s="1">
        <v>59</v>
      </c>
      <c r="M4" s="1">
        <v>20</v>
      </c>
    </row>
    <row r="5" spans="2:13" ht="19.5" x14ac:dyDescent="0.3">
      <c r="B5" s="35" t="s">
        <v>61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79</v>
      </c>
      <c r="J5" s="1">
        <v>39</v>
      </c>
      <c r="K5" s="1">
        <v>52</v>
      </c>
      <c r="L5" s="1">
        <v>17</v>
      </c>
      <c r="M5" s="1">
        <v>52</v>
      </c>
    </row>
    <row r="6" spans="2:13" ht="19.5" x14ac:dyDescent="0.3">
      <c r="B6" s="35" t="s">
        <v>71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22</v>
      </c>
      <c r="J6" s="1">
        <v>33</v>
      </c>
      <c r="K6" s="1">
        <v>35</v>
      </c>
      <c r="L6" s="1">
        <v>39</v>
      </c>
      <c r="M6" s="1">
        <v>52</v>
      </c>
    </row>
    <row r="7" spans="2:13" ht="19.5" x14ac:dyDescent="0.3">
      <c r="B7" s="35" t="s">
        <v>88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17</v>
      </c>
      <c r="J7" s="1">
        <v>19</v>
      </c>
      <c r="K7" s="1">
        <v>39</v>
      </c>
      <c r="L7" s="1">
        <v>35</v>
      </c>
      <c r="M7" s="1">
        <v>21</v>
      </c>
    </row>
    <row r="8" spans="2:13" ht="19.5" x14ac:dyDescent="0.3">
      <c r="B8" s="35" t="s">
        <v>72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73</v>
      </c>
      <c r="J8" s="1">
        <v>54</v>
      </c>
      <c r="K8" s="1">
        <v>14</v>
      </c>
      <c r="L8" s="1">
        <v>78</v>
      </c>
      <c r="M8" s="1">
        <v>47</v>
      </c>
    </row>
    <row r="9" spans="2:13" ht="19.5" x14ac:dyDescent="0.3">
      <c r="B9" s="35" t="s">
        <v>66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29</v>
      </c>
      <c r="J9" s="1">
        <v>33</v>
      </c>
      <c r="K9" s="1">
        <v>51</v>
      </c>
      <c r="L9" s="1">
        <v>13</v>
      </c>
      <c r="M9" s="1">
        <v>34</v>
      </c>
    </row>
    <row r="10" spans="2:13" ht="19.5" x14ac:dyDescent="0.3">
      <c r="B10" s="35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12</v>
      </c>
      <c r="J10" s="1">
        <v>41</v>
      </c>
      <c r="K10" s="1">
        <v>56</v>
      </c>
      <c r="L10" s="1">
        <v>70</v>
      </c>
      <c r="M10" s="1">
        <v>32</v>
      </c>
    </row>
    <row r="11" spans="2:13" ht="19.5" x14ac:dyDescent="0.3">
      <c r="B11" s="35" t="s">
        <v>81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11</v>
      </c>
      <c r="J11" s="1">
        <v>20</v>
      </c>
      <c r="K11" s="1">
        <v>30</v>
      </c>
      <c r="L11" s="1">
        <v>16</v>
      </c>
      <c r="M11" s="1">
        <v>29</v>
      </c>
    </row>
    <row r="12" spans="2:13" ht="19.5" x14ac:dyDescent="0.3">
      <c r="B12" s="35" t="s">
        <v>63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87</v>
      </c>
      <c r="J12" s="1">
        <v>20</v>
      </c>
      <c r="K12" s="1">
        <v>16</v>
      </c>
      <c r="L12" s="1">
        <v>32</v>
      </c>
      <c r="M12" s="1">
        <v>13</v>
      </c>
    </row>
    <row r="13" spans="2:13" ht="19.5" x14ac:dyDescent="0.3">
      <c r="B13" s="35" t="s">
        <v>83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22</v>
      </c>
      <c r="J13" s="1">
        <v>23</v>
      </c>
      <c r="K13" s="1">
        <v>45</v>
      </c>
      <c r="L13" s="1">
        <v>20</v>
      </c>
      <c r="M13" s="1">
        <v>39</v>
      </c>
    </row>
    <row r="14" spans="2:13" ht="21" customHeight="1" x14ac:dyDescent="0.3">
      <c r="B14" s="35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94</v>
      </c>
      <c r="J14" s="1">
        <v>28</v>
      </c>
      <c r="K14" s="1">
        <v>34</v>
      </c>
      <c r="L14" s="1">
        <v>19</v>
      </c>
      <c r="M14" s="1">
        <v>15</v>
      </c>
    </row>
    <row r="15" spans="2:13" ht="19.5" x14ac:dyDescent="0.3">
      <c r="B15" s="35" t="s">
        <v>78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19</v>
      </c>
      <c r="J15" s="1">
        <v>26</v>
      </c>
      <c r="K15" s="1">
        <v>20</v>
      </c>
      <c r="L15" s="1">
        <v>16</v>
      </c>
      <c r="M15" s="1">
        <v>48</v>
      </c>
    </row>
    <row r="16" spans="2:13" ht="19.5" x14ac:dyDescent="0.3">
      <c r="B16" s="35" t="s">
        <v>79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39</v>
      </c>
      <c r="J16" s="1">
        <v>36</v>
      </c>
      <c r="K16" s="1">
        <v>20</v>
      </c>
      <c r="L16" s="1">
        <v>11</v>
      </c>
      <c r="M16" s="1">
        <v>20</v>
      </c>
    </row>
    <row r="17" spans="2:18" ht="19.5" x14ac:dyDescent="0.3">
      <c r="B17" s="35" t="s">
        <v>65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13</v>
      </c>
      <c r="J17" s="1">
        <v>52</v>
      </c>
      <c r="K17" s="1">
        <v>80</v>
      </c>
      <c r="L17" s="1">
        <v>36</v>
      </c>
      <c r="M17" s="1">
        <v>19</v>
      </c>
    </row>
    <row r="18" spans="2:18" ht="19.5" x14ac:dyDescent="0.3">
      <c r="B18" s="35" t="s">
        <v>73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11</v>
      </c>
      <c r="J18" s="1">
        <v>14</v>
      </c>
      <c r="K18" s="1">
        <v>19</v>
      </c>
      <c r="L18" s="1">
        <v>67</v>
      </c>
      <c r="M18" s="1">
        <v>15</v>
      </c>
    </row>
    <row r="19" spans="2:18" ht="19.5" x14ac:dyDescent="0.3">
      <c r="B19" s="35" t="s">
        <v>64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15</v>
      </c>
      <c r="J19" s="1">
        <v>27</v>
      </c>
      <c r="K19" s="1">
        <v>21</v>
      </c>
      <c r="L19" s="1">
        <v>67</v>
      </c>
      <c r="M19" s="1">
        <v>12</v>
      </c>
    </row>
    <row r="20" spans="2:18" ht="19.5" x14ac:dyDescent="0.3">
      <c r="B20" s="35" t="s">
        <v>74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13</v>
      </c>
      <c r="J20" s="1">
        <v>41</v>
      </c>
      <c r="K20" s="1">
        <v>12</v>
      </c>
      <c r="L20" s="1">
        <v>55</v>
      </c>
      <c r="M20" s="1">
        <v>45</v>
      </c>
    </row>
    <row r="21" spans="2:18" ht="19.5" x14ac:dyDescent="0.3">
      <c r="B21" s="35" t="s">
        <v>62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12</v>
      </c>
      <c r="J21" s="1">
        <v>27</v>
      </c>
      <c r="K21" s="1">
        <v>78</v>
      </c>
      <c r="L21" s="1">
        <v>61</v>
      </c>
      <c r="M21" s="1">
        <v>34</v>
      </c>
    </row>
    <row r="22" spans="2:18" ht="19.5" x14ac:dyDescent="0.3">
      <c r="B22" s="35" t="s">
        <v>82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43</v>
      </c>
      <c r="J22" s="1">
        <v>27</v>
      </c>
      <c r="K22" s="1">
        <v>38</v>
      </c>
      <c r="L22" s="1">
        <v>59</v>
      </c>
      <c r="M22" s="1">
        <v>17</v>
      </c>
    </row>
    <row r="23" spans="2:18" ht="19.5" x14ac:dyDescent="0.3">
      <c r="B23" s="35" t="s">
        <v>60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13</v>
      </c>
      <c r="J23" s="1">
        <v>25</v>
      </c>
      <c r="K23" s="1">
        <v>17</v>
      </c>
      <c r="L23" s="1">
        <v>19</v>
      </c>
      <c r="M23" s="1">
        <v>16</v>
      </c>
    </row>
    <row r="24" spans="2:18" ht="19.5" x14ac:dyDescent="0.3">
      <c r="B24" s="35" t="s">
        <v>70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11</v>
      </c>
      <c r="J24" s="1">
        <v>61</v>
      </c>
      <c r="K24" s="1">
        <v>86</v>
      </c>
      <c r="L24" s="1">
        <v>52</v>
      </c>
      <c r="M24" s="1">
        <v>89</v>
      </c>
    </row>
    <row r="25" spans="2:18" ht="19.5" x14ac:dyDescent="0.3">
      <c r="B25" s="35" t="s">
        <v>76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74</v>
      </c>
      <c r="J25" s="1">
        <v>54</v>
      </c>
      <c r="K25" s="1">
        <v>90</v>
      </c>
      <c r="L25" s="1">
        <v>18</v>
      </c>
      <c r="M25" s="1">
        <v>17</v>
      </c>
    </row>
    <row r="26" spans="2:18" ht="19.5" x14ac:dyDescent="0.3">
      <c r="B26" s="35" t="s">
        <v>67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95</v>
      </c>
      <c r="J26" s="1">
        <v>55</v>
      </c>
      <c r="K26" s="1">
        <v>76</v>
      </c>
      <c r="L26" s="1">
        <v>16</v>
      </c>
      <c r="M26" s="1">
        <v>15</v>
      </c>
    </row>
    <row r="27" spans="2:18" ht="19.5" x14ac:dyDescent="0.3">
      <c r="B27" s="35" t="s">
        <v>85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13</v>
      </c>
      <c r="J27" s="1">
        <v>26</v>
      </c>
      <c r="K27" s="1">
        <v>88</v>
      </c>
      <c r="L27" s="1">
        <v>13</v>
      </c>
      <c r="M27" s="1">
        <v>18</v>
      </c>
    </row>
    <row r="28" spans="2:18" ht="19.5" x14ac:dyDescent="0.3">
      <c r="B28" s="35" t="s">
        <v>84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49</v>
      </c>
      <c r="J28" s="1">
        <v>61</v>
      </c>
      <c r="K28" s="1">
        <v>78</v>
      </c>
      <c r="L28" s="1">
        <v>18</v>
      </c>
      <c r="M28" s="1">
        <v>19</v>
      </c>
    </row>
    <row r="29" spans="2:18" ht="19.5" x14ac:dyDescent="0.3">
      <c r="B29" s="35" t="s">
        <v>80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29</v>
      </c>
      <c r="J29" s="1">
        <v>32</v>
      </c>
      <c r="K29" s="1">
        <v>20</v>
      </c>
      <c r="L29" s="1">
        <v>19</v>
      </c>
      <c r="M29" s="1">
        <v>55</v>
      </c>
    </row>
    <row r="30" spans="2:18" ht="19.5" x14ac:dyDescent="0.3">
      <c r="B30" s="35" t="s">
        <v>86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14</v>
      </c>
      <c r="J30" s="1">
        <v>44</v>
      </c>
      <c r="K30" s="1">
        <v>38</v>
      </c>
      <c r="L30" s="1">
        <v>30</v>
      </c>
      <c r="M30" s="1">
        <v>56</v>
      </c>
    </row>
    <row r="31" spans="2:18" ht="19.5" x14ac:dyDescent="0.3">
      <c r="B31" s="35" t="s">
        <v>77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58</v>
      </c>
      <c r="J31" s="1">
        <v>23</v>
      </c>
      <c r="K31" s="1">
        <v>69</v>
      </c>
      <c r="L31" s="1">
        <v>67</v>
      </c>
      <c r="M31" s="1">
        <v>15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-2.2025240719223245</v>
      </c>
      <c r="J38" s="66">
        <f ca="1">$G38*(RAND()-0.5)</f>
        <v>-0.25029635950007123</v>
      </c>
      <c r="K38" s="66">
        <f ca="1">$G38*(RAND()-0.5)</f>
        <v>5.881069138816061</v>
      </c>
      <c r="L38" s="66">
        <f ca="1">$G38*(RAND()-0.5)</f>
        <v>4.3317788660923986</v>
      </c>
      <c r="M38" s="66">
        <f ca="1">$G38*(RAND()-0.5)</f>
        <v>-4.1008030391095076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0.3224857016739659</v>
      </c>
      <c r="J40" s="66">
        <f>CORREL($C$3:$C$31,J$3:J$31)</f>
        <v>0.95448951402148552</v>
      </c>
      <c r="K40" s="66">
        <f>CORREL($C$3:$C$31,K$3:K$31)</f>
        <v>0.56956750266222012</v>
      </c>
      <c r="L40" s="66">
        <f>CORREL($C$3:$C$31,L$3:L$31)</f>
        <v>2.7948663145303084E-2</v>
      </c>
      <c r="M40" s="66">
        <f>CORREL($C$3:$C$31,M$3:M$31)</f>
        <v>0.465371520650953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D8CA-E812-41EA-98DE-ADB4323A58E9}">
  <sheetPr codeName="Sheet83"/>
  <dimension ref="A1:R41"/>
  <sheetViews>
    <sheetView showGridLines="0" zoomScaleNormal="100" workbookViewId="0">
      <selection activeCell="V58" sqref="V58"/>
    </sheetView>
  </sheetViews>
  <sheetFormatPr defaultColWidth="16.42578125" defaultRowHeight="15" x14ac:dyDescent="0.25"/>
  <cols>
    <col min="1" max="1" width="10.5703125" style="5" customWidth="1"/>
    <col min="2" max="2" width="35.5703125" customWidth="1"/>
    <col min="14" max="14" width="10.5703125" style="13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25" customHeight="1" x14ac:dyDescent="0.25">
      <c r="B2" s="34" t="s">
        <v>48</v>
      </c>
      <c r="C2" s="34" t="s">
        <v>50</v>
      </c>
      <c r="D2" s="34" t="s">
        <v>59</v>
      </c>
      <c r="E2" s="34" t="s">
        <v>51</v>
      </c>
      <c r="F2" s="34" t="s">
        <v>56</v>
      </c>
      <c r="G2" s="34" t="s">
        <v>54</v>
      </c>
      <c r="H2" s="34" t="s">
        <v>52</v>
      </c>
      <c r="I2" s="34" t="s">
        <v>57</v>
      </c>
      <c r="J2" s="34" t="s">
        <v>58</v>
      </c>
      <c r="K2" s="34" t="s">
        <v>53</v>
      </c>
      <c r="L2" s="34" t="s">
        <v>49</v>
      </c>
      <c r="M2" s="34" t="s">
        <v>55</v>
      </c>
    </row>
    <row r="3" spans="2:13" ht="19.5" x14ac:dyDescent="0.3">
      <c r="B3" s="39" t="s">
        <v>75</v>
      </c>
      <c r="C3" s="10">
        <v>50</v>
      </c>
      <c r="D3" s="10">
        <v>63</v>
      </c>
      <c r="E3" s="10">
        <v>42</v>
      </c>
      <c r="F3" s="10">
        <v>50</v>
      </c>
      <c r="G3" s="10">
        <v>34</v>
      </c>
      <c r="H3" s="10">
        <v>55</v>
      </c>
      <c r="I3" s="10">
        <v>92</v>
      </c>
      <c r="J3" s="10">
        <v>61</v>
      </c>
      <c r="K3" s="11">
        <v>91</v>
      </c>
      <c r="L3" s="11">
        <v>44</v>
      </c>
      <c r="M3" s="11">
        <v>65</v>
      </c>
    </row>
    <row r="4" spans="2:13" ht="19.5" x14ac:dyDescent="0.3">
      <c r="B4" s="35" t="s">
        <v>68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18</v>
      </c>
      <c r="J4" s="1">
        <v>30</v>
      </c>
      <c r="K4" s="12">
        <v>11</v>
      </c>
      <c r="L4" s="12">
        <v>59</v>
      </c>
      <c r="M4" s="12">
        <v>20</v>
      </c>
    </row>
    <row r="5" spans="2:13" ht="19.5" x14ac:dyDescent="0.3">
      <c r="B5" s="39" t="s">
        <v>61</v>
      </c>
      <c r="C5" s="10">
        <v>31</v>
      </c>
      <c r="D5" s="10">
        <v>39</v>
      </c>
      <c r="E5" s="10">
        <v>49</v>
      </c>
      <c r="F5" s="10">
        <v>52</v>
      </c>
      <c r="G5" s="10">
        <v>80</v>
      </c>
      <c r="H5" s="10">
        <v>86</v>
      </c>
      <c r="I5" s="10">
        <v>79</v>
      </c>
      <c r="J5" s="10">
        <v>39</v>
      </c>
      <c r="K5" s="11">
        <v>52</v>
      </c>
      <c r="L5" s="11">
        <v>17</v>
      </c>
      <c r="M5" s="11">
        <v>52</v>
      </c>
    </row>
    <row r="6" spans="2:13" ht="19.5" x14ac:dyDescent="0.3">
      <c r="B6" s="35" t="s">
        <v>71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22</v>
      </c>
      <c r="J6" s="1">
        <v>33</v>
      </c>
      <c r="K6" s="12">
        <v>35</v>
      </c>
      <c r="L6" s="12">
        <v>39</v>
      </c>
      <c r="M6" s="12">
        <v>52</v>
      </c>
    </row>
    <row r="7" spans="2:13" ht="19.5" x14ac:dyDescent="0.3">
      <c r="B7" s="39" t="s">
        <v>88</v>
      </c>
      <c r="C7" s="10">
        <v>22</v>
      </c>
      <c r="D7" s="10">
        <v>83</v>
      </c>
      <c r="E7" s="10">
        <v>29</v>
      </c>
      <c r="F7" s="10">
        <v>41</v>
      </c>
      <c r="G7" s="10">
        <v>50</v>
      </c>
      <c r="H7" s="10">
        <v>49</v>
      </c>
      <c r="I7" s="10">
        <v>17</v>
      </c>
      <c r="J7" s="10">
        <v>19</v>
      </c>
      <c r="K7" s="11">
        <v>39</v>
      </c>
      <c r="L7" s="11">
        <v>35</v>
      </c>
      <c r="M7" s="11">
        <v>21</v>
      </c>
    </row>
    <row r="8" spans="2:13" ht="19.5" x14ac:dyDescent="0.3">
      <c r="B8" s="35" t="s">
        <v>72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73</v>
      </c>
      <c r="J8" s="1">
        <v>54</v>
      </c>
      <c r="K8" s="12">
        <v>14</v>
      </c>
      <c r="L8" s="12">
        <v>78</v>
      </c>
      <c r="M8" s="12">
        <v>47</v>
      </c>
    </row>
    <row r="9" spans="2:13" ht="19.5" x14ac:dyDescent="0.3">
      <c r="B9" s="39" t="s">
        <v>66</v>
      </c>
      <c r="C9" s="10">
        <v>25</v>
      </c>
      <c r="D9" s="10">
        <v>76</v>
      </c>
      <c r="E9" s="10">
        <v>61</v>
      </c>
      <c r="F9" s="10">
        <v>62</v>
      </c>
      <c r="G9" s="10">
        <v>45</v>
      </c>
      <c r="H9" s="10">
        <v>37</v>
      </c>
      <c r="I9" s="10">
        <v>29</v>
      </c>
      <c r="J9" s="10">
        <v>33</v>
      </c>
      <c r="K9" s="11">
        <v>51</v>
      </c>
      <c r="L9" s="11">
        <v>13</v>
      </c>
      <c r="M9" s="11">
        <v>34</v>
      </c>
    </row>
    <row r="10" spans="2:13" ht="19.5" x14ac:dyDescent="0.3">
      <c r="B10" s="35" t="s">
        <v>87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12</v>
      </c>
      <c r="J10" s="1">
        <v>41</v>
      </c>
      <c r="K10" s="12">
        <v>56</v>
      </c>
      <c r="L10" s="12">
        <v>70</v>
      </c>
      <c r="M10" s="12">
        <v>32</v>
      </c>
    </row>
    <row r="11" spans="2:13" ht="19.5" x14ac:dyDescent="0.3">
      <c r="B11" s="39" t="s">
        <v>81</v>
      </c>
      <c r="C11" s="10">
        <v>19</v>
      </c>
      <c r="D11" s="10">
        <v>47</v>
      </c>
      <c r="E11" s="10">
        <v>43</v>
      </c>
      <c r="F11" s="10">
        <v>36</v>
      </c>
      <c r="G11" s="10">
        <v>20</v>
      </c>
      <c r="H11" s="10">
        <v>87</v>
      </c>
      <c r="I11" s="10">
        <v>11</v>
      </c>
      <c r="J11" s="10">
        <v>20</v>
      </c>
      <c r="K11" s="11">
        <v>30</v>
      </c>
      <c r="L11" s="11">
        <v>16</v>
      </c>
      <c r="M11" s="11">
        <v>29</v>
      </c>
    </row>
    <row r="12" spans="2:13" ht="19.5" x14ac:dyDescent="0.3">
      <c r="B12" s="35" t="s">
        <v>63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87</v>
      </c>
      <c r="J12" s="1">
        <v>20</v>
      </c>
      <c r="K12" s="12">
        <v>16</v>
      </c>
      <c r="L12" s="12">
        <v>32</v>
      </c>
      <c r="M12" s="12">
        <v>13</v>
      </c>
    </row>
    <row r="13" spans="2:13" ht="19.5" x14ac:dyDescent="0.3">
      <c r="B13" s="39" t="s">
        <v>83</v>
      </c>
      <c r="C13" s="10">
        <v>15</v>
      </c>
      <c r="D13" s="10">
        <v>35</v>
      </c>
      <c r="E13" s="10">
        <v>83</v>
      </c>
      <c r="F13" s="10">
        <v>91</v>
      </c>
      <c r="G13" s="10">
        <v>62</v>
      </c>
      <c r="H13" s="10">
        <v>78</v>
      </c>
      <c r="I13" s="10">
        <v>22</v>
      </c>
      <c r="J13" s="10">
        <v>23</v>
      </c>
      <c r="K13" s="11">
        <v>45</v>
      </c>
      <c r="L13" s="11">
        <v>20</v>
      </c>
      <c r="M13" s="11">
        <v>39</v>
      </c>
    </row>
    <row r="14" spans="2:13" ht="21" customHeight="1" x14ac:dyDescent="0.3">
      <c r="B14" s="35" t="s">
        <v>69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94</v>
      </c>
      <c r="J14" s="1">
        <v>28</v>
      </c>
      <c r="K14" s="12">
        <v>34</v>
      </c>
      <c r="L14" s="12">
        <v>19</v>
      </c>
      <c r="M14" s="12">
        <v>15</v>
      </c>
    </row>
    <row r="15" spans="2:13" ht="19.5" x14ac:dyDescent="0.3">
      <c r="B15" s="39" t="s">
        <v>78</v>
      </c>
      <c r="C15" s="10">
        <v>17</v>
      </c>
      <c r="D15" s="10">
        <v>33</v>
      </c>
      <c r="E15" s="10">
        <v>47</v>
      </c>
      <c r="F15" s="10">
        <v>36</v>
      </c>
      <c r="G15" s="10">
        <v>59</v>
      </c>
      <c r="H15" s="10">
        <v>41</v>
      </c>
      <c r="I15" s="10">
        <v>19</v>
      </c>
      <c r="J15" s="10">
        <v>26</v>
      </c>
      <c r="K15" s="11">
        <v>20</v>
      </c>
      <c r="L15" s="11">
        <v>16</v>
      </c>
      <c r="M15" s="11">
        <v>48</v>
      </c>
    </row>
    <row r="16" spans="2:13" ht="19.5" x14ac:dyDescent="0.3">
      <c r="B16" s="35" t="s">
        <v>79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39</v>
      </c>
      <c r="J16" s="1">
        <v>36</v>
      </c>
      <c r="K16" s="12">
        <v>20</v>
      </c>
      <c r="L16" s="12">
        <v>11</v>
      </c>
      <c r="M16" s="12">
        <v>20</v>
      </c>
    </row>
    <row r="17" spans="2:18" ht="19.5" x14ac:dyDescent="0.3">
      <c r="B17" s="39" t="s">
        <v>65</v>
      </c>
      <c r="C17" s="10">
        <v>36</v>
      </c>
      <c r="D17" s="10">
        <v>64</v>
      </c>
      <c r="E17" s="10">
        <v>77</v>
      </c>
      <c r="F17" s="10">
        <v>63</v>
      </c>
      <c r="G17" s="10">
        <v>57</v>
      </c>
      <c r="H17" s="10">
        <v>46</v>
      </c>
      <c r="I17" s="10">
        <v>13</v>
      </c>
      <c r="J17" s="10">
        <v>52</v>
      </c>
      <c r="K17" s="11">
        <v>80</v>
      </c>
      <c r="L17" s="11">
        <v>36</v>
      </c>
      <c r="M17" s="11">
        <v>19</v>
      </c>
    </row>
    <row r="18" spans="2:18" ht="19.5" x14ac:dyDescent="0.3">
      <c r="B18" s="35" t="s">
        <v>73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11</v>
      </c>
      <c r="J18" s="1">
        <v>14</v>
      </c>
      <c r="K18" s="12">
        <v>19</v>
      </c>
      <c r="L18" s="12">
        <v>67</v>
      </c>
      <c r="M18" s="12">
        <v>15</v>
      </c>
    </row>
    <row r="19" spans="2:18" ht="19.5" x14ac:dyDescent="0.3">
      <c r="B19" s="39" t="s">
        <v>64</v>
      </c>
      <c r="C19" s="10">
        <v>17</v>
      </c>
      <c r="D19" s="10">
        <v>65</v>
      </c>
      <c r="E19" s="10">
        <v>50</v>
      </c>
      <c r="F19" s="10">
        <v>86</v>
      </c>
      <c r="G19" s="10">
        <v>52</v>
      </c>
      <c r="H19" s="10">
        <v>38</v>
      </c>
      <c r="I19" s="10">
        <v>15</v>
      </c>
      <c r="J19" s="10">
        <v>27</v>
      </c>
      <c r="K19" s="11">
        <v>21</v>
      </c>
      <c r="L19" s="11">
        <v>67</v>
      </c>
      <c r="M19" s="11">
        <v>12</v>
      </c>
    </row>
    <row r="20" spans="2:18" ht="19.5" x14ac:dyDescent="0.3">
      <c r="B20" s="35" t="s">
        <v>74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13</v>
      </c>
      <c r="J20" s="1">
        <v>41</v>
      </c>
      <c r="K20" s="12">
        <v>12</v>
      </c>
      <c r="L20" s="12">
        <v>55</v>
      </c>
      <c r="M20" s="12">
        <v>45</v>
      </c>
    </row>
    <row r="21" spans="2:18" ht="19.5" x14ac:dyDescent="0.3">
      <c r="B21" s="39" t="s">
        <v>62</v>
      </c>
      <c r="C21" s="10">
        <v>23</v>
      </c>
      <c r="D21" s="10">
        <v>64</v>
      </c>
      <c r="E21" s="10">
        <v>33</v>
      </c>
      <c r="F21" s="10">
        <v>97</v>
      </c>
      <c r="G21" s="10">
        <v>40</v>
      </c>
      <c r="H21" s="10">
        <v>33</v>
      </c>
      <c r="I21" s="10">
        <v>12</v>
      </c>
      <c r="J21" s="10">
        <v>27</v>
      </c>
      <c r="K21" s="11">
        <v>78</v>
      </c>
      <c r="L21" s="11">
        <v>61</v>
      </c>
      <c r="M21" s="11">
        <v>34</v>
      </c>
    </row>
    <row r="22" spans="2:18" ht="19.5" x14ac:dyDescent="0.3">
      <c r="B22" s="35" t="s">
        <v>82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43</v>
      </c>
      <c r="J22" s="1">
        <v>27</v>
      </c>
      <c r="K22" s="12">
        <v>38</v>
      </c>
      <c r="L22" s="12">
        <v>59</v>
      </c>
      <c r="M22" s="12">
        <v>17</v>
      </c>
    </row>
    <row r="23" spans="2:18" ht="19.5" x14ac:dyDescent="0.3">
      <c r="B23" s="39" t="s">
        <v>60</v>
      </c>
      <c r="C23" s="10">
        <v>17</v>
      </c>
      <c r="D23" s="10">
        <v>63</v>
      </c>
      <c r="E23" s="10">
        <v>20</v>
      </c>
      <c r="F23" s="10">
        <v>48</v>
      </c>
      <c r="G23" s="10">
        <v>84</v>
      </c>
      <c r="H23" s="10">
        <v>68</v>
      </c>
      <c r="I23" s="10">
        <v>13</v>
      </c>
      <c r="J23" s="10">
        <v>25</v>
      </c>
      <c r="K23" s="11">
        <v>17</v>
      </c>
      <c r="L23" s="11">
        <v>19</v>
      </c>
      <c r="M23" s="11">
        <v>16</v>
      </c>
    </row>
    <row r="24" spans="2:18" ht="19.5" x14ac:dyDescent="0.3">
      <c r="B24" s="35" t="s">
        <v>70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11</v>
      </c>
      <c r="J24" s="1">
        <v>61</v>
      </c>
      <c r="K24" s="12">
        <v>86</v>
      </c>
      <c r="L24" s="12">
        <v>52</v>
      </c>
      <c r="M24" s="12">
        <v>89</v>
      </c>
    </row>
    <row r="25" spans="2:18" ht="19.5" x14ac:dyDescent="0.3">
      <c r="B25" s="39" t="s">
        <v>76</v>
      </c>
      <c r="C25" s="10">
        <v>43</v>
      </c>
      <c r="D25" s="10">
        <v>45</v>
      </c>
      <c r="E25" s="10">
        <v>37</v>
      </c>
      <c r="F25" s="10">
        <v>67</v>
      </c>
      <c r="G25" s="10">
        <v>37</v>
      </c>
      <c r="H25" s="10">
        <v>42</v>
      </c>
      <c r="I25" s="10">
        <v>74</v>
      </c>
      <c r="J25" s="10">
        <v>54</v>
      </c>
      <c r="K25" s="11">
        <v>90</v>
      </c>
      <c r="L25" s="11">
        <v>18</v>
      </c>
      <c r="M25" s="11">
        <v>17</v>
      </c>
    </row>
    <row r="26" spans="2:18" ht="19.5" x14ac:dyDescent="0.3">
      <c r="B26" s="35" t="s">
        <v>67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95</v>
      </c>
      <c r="J26" s="1">
        <v>55</v>
      </c>
      <c r="K26" s="12">
        <v>76</v>
      </c>
      <c r="L26" s="12">
        <v>16</v>
      </c>
      <c r="M26" s="12">
        <v>15</v>
      </c>
    </row>
    <row r="27" spans="2:18" ht="19.5" x14ac:dyDescent="0.3">
      <c r="B27" s="39" t="s">
        <v>85</v>
      </c>
      <c r="C27" s="10">
        <v>25</v>
      </c>
      <c r="D27" s="10">
        <v>63</v>
      </c>
      <c r="E27" s="10">
        <v>55</v>
      </c>
      <c r="F27" s="10">
        <v>53</v>
      </c>
      <c r="G27" s="10">
        <v>65</v>
      </c>
      <c r="H27" s="10">
        <v>90</v>
      </c>
      <c r="I27" s="10">
        <v>13</v>
      </c>
      <c r="J27" s="10">
        <v>26</v>
      </c>
      <c r="K27" s="11">
        <v>88</v>
      </c>
      <c r="L27" s="11">
        <v>13</v>
      </c>
      <c r="M27" s="11">
        <v>18</v>
      </c>
    </row>
    <row r="28" spans="2:18" ht="19.5" x14ac:dyDescent="0.3">
      <c r="B28" s="35" t="s">
        <v>84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49</v>
      </c>
      <c r="J28" s="1">
        <v>61</v>
      </c>
      <c r="K28" s="12">
        <v>78</v>
      </c>
      <c r="L28" s="12">
        <v>18</v>
      </c>
      <c r="M28" s="12">
        <v>19</v>
      </c>
    </row>
    <row r="29" spans="2:18" ht="19.5" x14ac:dyDescent="0.3">
      <c r="B29" s="39" t="s">
        <v>80</v>
      </c>
      <c r="C29" s="10">
        <v>31</v>
      </c>
      <c r="D29" s="10">
        <v>77</v>
      </c>
      <c r="E29" s="10">
        <v>59</v>
      </c>
      <c r="F29" s="10">
        <v>65</v>
      </c>
      <c r="G29" s="10">
        <v>19</v>
      </c>
      <c r="H29" s="10">
        <v>40</v>
      </c>
      <c r="I29" s="10">
        <v>29</v>
      </c>
      <c r="J29" s="10">
        <v>32</v>
      </c>
      <c r="K29" s="11">
        <v>20</v>
      </c>
      <c r="L29" s="11">
        <v>19</v>
      </c>
      <c r="M29" s="11">
        <v>55</v>
      </c>
    </row>
    <row r="30" spans="2:18" ht="19.5" x14ac:dyDescent="0.3">
      <c r="B30" s="35" t="s">
        <v>86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14</v>
      </c>
      <c r="J30" s="1">
        <v>44</v>
      </c>
      <c r="K30" s="12">
        <v>38</v>
      </c>
      <c r="L30" s="12">
        <v>30</v>
      </c>
      <c r="M30" s="12">
        <v>56</v>
      </c>
    </row>
    <row r="31" spans="2:18" ht="19.5" x14ac:dyDescent="0.3">
      <c r="B31" s="39" t="s">
        <v>77</v>
      </c>
      <c r="C31" s="10">
        <v>21</v>
      </c>
      <c r="D31" s="10">
        <v>32</v>
      </c>
      <c r="E31" s="10">
        <v>46</v>
      </c>
      <c r="F31" s="10">
        <v>98</v>
      </c>
      <c r="G31" s="10">
        <v>32</v>
      </c>
      <c r="H31" s="10">
        <v>47</v>
      </c>
      <c r="I31" s="10">
        <v>58</v>
      </c>
      <c r="J31" s="10">
        <v>23</v>
      </c>
      <c r="K31" s="11">
        <v>69</v>
      </c>
      <c r="L31" s="11">
        <v>67</v>
      </c>
      <c r="M31" s="11">
        <v>15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-3.5333103033831792</v>
      </c>
      <c r="J38" s="66">
        <f ca="1">$G38*(RAND()-0.5)</f>
        <v>3.7020545490015779</v>
      </c>
      <c r="K38" s="66">
        <f ca="1">$G38*(RAND()-0.5)</f>
        <v>-7.2543254238930928</v>
      </c>
      <c r="L38" s="66">
        <f ca="1">$G38*(RAND()-0.5)</f>
        <v>-3.1205109521178169</v>
      </c>
      <c r="M38" s="66">
        <f ca="1">$G38*(RAND()-0.5)</f>
        <v>-2.6602106282137887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0.3224857016739659</v>
      </c>
      <c r="J40" s="66">
        <f>CORREL($C$3:$C$31,J$3:J$31)</f>
        <v>0.95448951402148552</v>
      </c>
      <c r="K40" s="66">
        <f>CORREL($C$3:$C$31,K$3:K$31)</f>
        <v>0.56956750266222012</v>
      </c>
      <c r="L40" s="66">
        <f>CORREL($C$3:$C$31,L$3:L$31)</f>
        <v>2.7948663145303084E-2</v>
      </c>
      <c r="M40" s="66">
        <f>CORREL($C$3:$C$31,M$3:M$31)</f>
        <v>0.465371520650953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0E1B3-7877-461B-AE91-7D9CC29BF42A}">
  <dimension ref="A1:R41"/>
  <sheetViews>
    <sheetView showGridLines="0" zoomScale="50" zoomScaleNormal="7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90</v>
      </c>
      <c r="C2" s="34" t="s">
        <v>91</v>
      </c>
      <c r="D2" s="34" t="s">
        <v>50</v>
      </c>
      <c r="E2" s="34" t="s">
        <v>92</v>
      </c>
      <c r="F2" s="34" t="s">
        <v>93</v>
      </c>
      <c r="G2" s="34" t="s">
        <v>94</v>
      </c>
      <c r="H2" s="34" t="s">
        <v>95</v>
      </c>
      <c r="I2" s="34" t="s">
        <v>96</v>
      </c>
      <c r="J2" s="34" t="s">
        <v>97</v>
      </c>
      <c r="K2" s="34" t="s">
        <v>98</v>
      </c>
      <c r="L2" s="34" t="s">
        <v>99</v>
      </c>
      <c r="M2" s="34" t="s">
        <v>100</v>
      </c>
    </row>
    <row r="3" spans="2:13" ht="19.5" customHeight="1" x14ac:dyDescent="0.3">
      <c r="B3" s="35" t="s">
        <v>101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2:13" ht="19.5" customHeight="1" x14ac:dyDescent="0.3">
      <c r="B4" s="35" t="s">
        <v>102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2:13" ht="19.5" customHeight="1" x14ac:dyDescent="0.3">
      <c r="B5" s="35" t="s">
        <v>103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2:13" ht="19.5" customHeight="1" x14ac:dyDescent="0.3">
      <c r="B6" s="35" t="s">
        <v>104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2:13" ht="19.5" customHeight="1" x14ac:dyDescent="0.3">
      <c r="B7" s="35" t="s">
        <v>105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2:13" ht="19.5" customHeight="1" x14ac:dyDescent="0.3">
      <c r="B8" s="35" t="s">
        <v>106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2:13" ht="19.5" customHeight="1" x14ac:dyDescent="0.3">
      <c r="B9" s="35" t="s">
        <v>107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2:13" ht="19.5" customHeight="1" x14ac:dyDescent="0.3">
      <c r="B10" s="35" t="s">
        <v>108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2:13" ht="19.5" customHeight="1" x14ac:dyDescent="0.3">
      <c r="B11" s="35" t="s">
        <v>109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2:13" ht="19.5" customHeight="1" x14ac:dyDescent="0.3">
      <c r="B12" s="35" t="s">
        <v>110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2:13" ht="19.5" customHeight="1" x14ac:dyDescent="0.3">
      <c r="B13" s="35" t="s">
        <v>111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2:13" ht="19.5" customHeight="1" x14ac:dyDescent="0.3">
      <c r="B14" s="35" t="s">
        <v>112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2:13" ht="19.5" customHeight="1" x14ac:dyDescent="0.3">
      <c r="B15" s="35" t="s">
        <v>113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2:13" ht="19.5" customHeight="1" x14ac:dyDescent="0.3">
      <c r="B16" s="35" t="s">
        <v>114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2:18" ht="19.5" customHeight="1" x14ac:dyDescent="0.3">
      <c r="B17" s="35" t="s">
        <v>115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2:18" ht="19.5" customHeight="1" x14ac:dyDescent="0.3">
      <c r="B18" s="35" t="s">
        <v>116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2:18" ht="19.5" customHeight="1" x14ac:dyDescent="0.3">
      <c r="B19" s="35" t="s">
        <v>117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2:18" ht="19.5" customHeight="1" x14ac:dyDescent="0.3">
      <c r="B20" s="35" t="s">
        <v>118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2:18" ht="19.5" customHeight="1" x14ac:dyDescent="0.3">
      <c r="B21" s="35" t="s">
        <v>119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2:18" ht="19.5" customHeight="1" x14ac:dyDescent="0.3">
      <c r="B22" s="35" t="s">
        <v>120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2:18" ht="19.5" customHeight="1" x14ac:dyDescent="0.3">
      <c r="B23" s="35" t="s">
        <v>121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2:18" ht="19.5" customHeight="1" x14ac:dyDescent="0.3">
      <c r="B24" s="35" t="s">
        <v>122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2:18" ht="19.5" customHeight="1" x14ac:dyDescent="0.3">
      <c r="B25" s="35" t="s">
        <v>123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2:18" ht="19.5" customHeight="1" x14ac:dyDescent="0.3">
      <c r="B26" s="35" t="s">
        <v>124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2:18" ht="19.5" customHeight="1" x14ac:dyDescent="0.3">
      <c r="B27" s="35" t="s">
        <v>125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2:18" ht="19.5" customHeight="1" x14ac:dyDescent="0.3">
      <c r="B28" s="35" t="s">
        <v>126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2:18" ht="19.5" customHeight="1" x14ac:dyDescent="0.3">
      <c r="B29" s="35" t="s">
        <v>127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2:18" ht="19.5" customHeight="1" x14ac:dyDescent="0.3">
      <c r="B30" s="35" t="s">
        <v>128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2:18" ht="19.5" customHeight="1" x14ac:dyDescent="0.3">
      <c r="B31" s="35" t="s">
        <v>129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-4.415095533395311</v>
      </c>
      <c r="J38" s="66">
        <v>1.6126312665568681</v>
      </c>
      <c r="K38" s="66">
        <v>5.7119541936221898</v>
      </c>
      <c r="L38" s="66">
        <v>7.4329049005051884</v>
      </c>
      <c r="M38" s="66">
        <v>3.5684970815466177</v>
      </c>
    </row>
    <row r="39" spans="2:13" ht="18.75" x14ac:dyDescent="0.25">
      <c r="B39" s="2"/>
      <c r="F39" s="66"/>
      <c r="G39" s="66"/>
      <c r="H39" s="66"/>
      <c r="I39" s="66">
        <v>50</v>
      </c>
      <c r="J39" s="66">
        <v>40</v>
      </c>
      <c r="K39" s="66">
        <v>5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0.28202869298502331</v>
      </c>
      <c r="J40" s="66">
        <f>CORREL($C$3:$C$31,J$3:J$31)</f>
        <v>0.39249218760696863</v>
      </c>
      <c r="K40" s="66">
        <f>CORREL($C$3:$C$31,K$3:K$31)</f>
        <v>0.91848360430431619</v>
      </c>
      <c r="L40" s="66">
        <f>CORREL($C$3:$C$31,L$3:L$31)</f>
        <v>0.26424883443814873</v>
      </c>
      <c r="M40" s="66">
        <f>CORREL($C$3:$C$31,M$3:M$31)</f>
        <v>0.53438879840136566</v>
      </c>
    </row>
    <row r="41" spans="2:13" ht="18.75" x14ac:dyDescent="0.25">
      <c r="B41" s="2"/>
    </row>
  </sheetData>
  <conditionalFormatting sqref="C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{9937DDE3-7BBB-4B46-873A-26FDC48766D8}</x14:id>
        </ext>
      </extLst>
    </cfRule>
  </conditionalFormatting>
  <conditionalFormatting sqref="D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{40B7432F-A03F-4777-93DC-28A0CE7C0464}</x14:id>
        </ext>
      </extLst>
    </cfRule>
  </conditionalFormatting>
  <conditionalFormatting sqref="E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{35B39332-428E-42B4-929F-0979D9C575EA}</x14:id>
        </ext>
      </extLst>
    </cfRule>
  </conditionalFormatting>
  <conditionalFormatting sqref="F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{0198B28B-D6BE-4CC9-BEC1-F25E2483E1BB}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18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{B554FCEE-C036-477C-9777-9B28BABCAC57}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17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{553D15AD-F35B-4C98-A6EF-38EACBDBCAAE}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{1C4C99BF-3279-4112-AD63-5850205DFB94}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{E99B2D46-9ABD-475A-BFEB-AF81FE579DA1}</x14:id>
        </ext>
      </extLst>
    </cfRule>
  </conditionalFormatting>
  <conditionalFormatting sqref="K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{73AD7C66-D22E-4F68-B20D-5EE693092AB9}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{F06B10BD-71B2-4D16-BC82-9ED9B6AE8BF2}</x14:id>
        </ext>
      </extLst>
    </cfRule>
  </conditionalFormatting>
  <conditionalFormatting sqref="M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{C35EF8E4-5697-4B87-B119-A12856222644}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937DDE3-7BBB-4B46-873A-26FDC48766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40B7432F-A03F-4777-93DC-28A0CE7C046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35B39332-428E-42B4-929F-0979D9C575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0198B28B-D6BE-4CC9-BEC1-F25E2483E1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B554FCEE-C036-477C-9777-9B28BABCAC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553D15AD-F35B-4C98-A6EF-38EACBDBCAA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1C4C99BF-3279-4112-AD63-5850205DFB9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E99B2D46-9ABD-475A-BFEB-AF81FE579D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73AD7C66-D22E-4F68-B20D-5EE693092A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F06B10BD-71B2-4D16-BC82-9ED9B6AE8B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C35EF8E4-5697-4B87-B119-A1285622264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F039-8DEF-451C-AE65-C332D946A5C2}">
  <sheetPr codeName="Sheet85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4" t="s">
        <v>90</v>
      </c>
      <c r="C2" s="34" t="s">
        <v>91</v>
      </c>
      <c r="D2" s="34" t="s">
        <v>50</v>
      </c>
      <c r="E2" s="34" t="s">
        <v>92</v>
      </c>
      <c r="F2" s="34" t="s">
        <v>93</v>
      </c>
      <c r="G2" s="34" t="s">
        <v>94</v>
      </c>
      <c r="H2" s="34" t="s">
        <v>95</v>
      </c>
      <c r="I2" s="34" t="s">
        <v>96</v>
      </c>
      <c r="J2" s="34" t="s">
        <v>97</v>
      </c>
      <c r="K2" s="34" t="s">
        <v>98</v>
      </c>
      <c r="L2" s="34" t="s">
        <v>99</v>
      </c>
      <c r="M2" s="34" t="s">
        <v>100</v>
      </c>
    </row>
    <row r="3" spans="2:13" ht="19.5" customHeight="1" x14ac:dyDescent="0.3">
      <c r="B3" s="35" t="s">
        <v>101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2:13" ht="19.5" customHeight="1" x14ac:dyDescent="0.3">
      <c r="B4" s="35" t="s">
        <v>102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2:13" ht="19.5" customHeight="1" x14ac:dyDescent="0.3">
      <c r="B5" s="35" t="s">
        <v>103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2:13" ht="19.5" customHeight="1" x14ac:dyDescent="0.3">
      <c r="B6" s="35" t="s">
        <v>104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2:13" ht="19.5" customHeight="1" x14ac:dyDescent="0.3">
      <c r="B7" s="35" t="s">
        <v>105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2:13" ht="19.5" customHeight="1" x14ac:dyDescent="0.3">
      <c r="B8" s="35" t="s">
        <v>106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2:13" ht="19.5" customHeight="1" x14ac:dyDescent="0.3">
      <c r="B9" s="35" t="s">
        <v>107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2:13" ht="19.5" customHeight="1" x14ac:dyDescent="0.3">
      <c r="B10" s="35" t="s">
        <v>108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2:13" ht="19.5" customHeight="1" x14ac:dyDescent="0.3">
      <c r="B11" s="35" t="s">
        <v>109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2:13" ht="19.5" customHeight="1" x14ac:dyDescent="0.3">
      <c r="B12" s="35" t="s">
        <v>110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2:13" ht="19.5" customHeight="1" x14ac:dyDescent="0.3">
      <c r="B13" s="35" t="s">
        <v>111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2:13" ht="19.5" customHeight="1" x14ac:dyDescent="0.3">
      <c r="B14" s="35" t="s">
        <v>112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2:13" ht="19.5" customHeight="1" x14ac:dyDescent="0.3">
      <c r="B15" s="35" t="s">
        <v>113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2:13" ht="19.5" customHeight="1" x14ac:dyDescent="0.3">
      <c r="B16" s="35" t="s">
        <v>114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2:18" ht="19.5" customHeight="1" x14ac:dyDescent="0.3">
      <c r="B17" s="35" t="s">
        <v>115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2:18" ht="19.5" customHeight="1" x14ac:dyDescent="0.3">
      <c r="B18" s="35" t="s">
        <v>116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2:18" ht="19.5" customHeight="1" x14ac:dyDescent="0.3">
      <c r="B19" s="35" t="s">
        <v>117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2:18" ht="19.5" customHeight="1" x14ac:dyDescent="0.3">
      <c r="B20" s="35" t="s">
        <v>118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2:18" ht="19.5" customHeight="1" x14ac:dyDescent="0.3">
      <c r="B21" s="35" t="s">
        <v>119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2:18" ht="19.5" customHeight="1" x14ac:dyDescent="0.3">
      <c r="B22" s="35" t="s">
        <v>120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2:18" ht="19.5" customHeight="1" x14ac:dyDescent="0.3">
      <c r="B23" s="35" t="s">
        <v>121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2:18" ht="19.5" customHeight="1" x14ac:dyDescent="0.3">
      <c r="B24" s="35" t="s">
        <v>122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2:18" ht="19.5" customHeight="1" x14ac:dyDescent="0.3">
      <c r="B25" s="35" t="s">
        <v>123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2:18" ht="19.5" customHeight="1" x14ac:dyDescent="0.3">
      <c r="B26" s="35" t="s">
        <v>124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2:18" ht="19.5" customHeight="1" x14ac:dyDescent="0.3">
      <c r="B27" s="35" t="s">
        <v>125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2:18" ht="19.5" customHeight="1" x14ac:dyDescent="0.3">
      <c r="B28" s="35" t="s">
        <v>126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2:18" ht="19.5" customHeight="1" x14ac:dyDescent="0.3">
      <c r="B29" s="35" t="s">
        <v>127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2:18" ht="19.5" customHeight="1" x14ac:dyDescent="0.3">
      <c r="B30" s="35" t="s">
        <v>128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2:18" ht="19.5" customHeight="1" x14ac:dyDescent="0.3">
      <c r="B31" s="35" t="s">
        <v>129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-5.5995203598455676</v>
      </c>
      <c r="J38" s="66">
        <f ca="1">$G38*(RAND()-0.5)</f>
        <v>4.5586737070297776</v>
      </c>
      <c r="K38" s="66">
        <f ca="1">$G38*(RAND()-0.5)</f>
        <v>2.4828961516887178</v>
      </c>
      <c r="L38" s="66">
        <f ca="1">$G38*(RAND()-0.5)</f>
        <v>-0.97857276504488833</v>
      </c>
      <c r="M38" s="66">
        <f ca="1">$G38*(RAND()-0.5)</f>
        <v>-1.00936956255121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0.28202869298502331</v>
      </c>
      <c r="J40" s="66">
        <f>CORREL($C$3:$C$31,J$3:J$31)</f>
        <v>0.39249218760696863</v>
      </c>
      <c r="K40" s="66">
        <f>CORREL($C$3:$C$31,K$3:K$31)</f>
        <v>0.91848360430431619</v>
      </c>
      <c r="L40" s="66">
        <f>CORREL($C$3:$C$31,L$3:L$31)</f>
        <v>0.26424883443814873</v>
      </c>
      <c r="M40" s="66">
        <f>CORREL($C$3:$C$31,M$3:M$31)</f>
        <v>0.53438879840136566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{83E9E7A8-FBB2-485E-BDED-C2663AE1AD4D}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{DC315A9E-8B86-4E9F-BD15-B417DADDD52B}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{628A7095-1DD9-4D2C-8F61-1E5676493A3D}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{D22DD40E-E3FF-45DD-9ECD-BD2FF2C98093}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{31EDFA69-5EBB-4E2B-B012-42B28D522C3F}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{313AD538-3255-4EC9-A4FE-E05D13FF0748}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{5A50705A-C8CA-4892-8FB7-B397292C452E}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{803ED57B-ACF4-44C8-947D-8D977C9691F2}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{D7B80086-1B0E-4560-8BD2-F89225E571A5}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{810201AB-10E3-4CA2-BB9C-9362471630CA}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{5F2EA8CC-53E4-4A21-AEA7-ED6D8CFABB18}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{2803C6F7-694E-44E1-A27A-67C282D7F563}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{8F333AD3-08B0-45F8-8CB0-C5709DEE73FB}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{EA00BBE5-83F0-4E3C-B00A-DD77B72EA698}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{A6743663-A9F8-43A8-8D4E-C7AA1A615837}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{2C50EE02-00C6-4FE9-B18A-15A0FCD29ACF}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{0163978F-5261-4910-B812-F6DB5737581B}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{21286963-3BEC-4B10-B138-743B51A5CF55}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{332D515F-13F2-4038-83CE-F755B11A2DF4}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{842FD157-7458-40A0-9CAD-ED9E3476F06A}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{A6D11653-43D4-468E-9087-5F96BB30D9DC}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{8B890C64-2E05-4DF8-8B78-61F953CBE04D}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{96D8C0F5-6839-4094-A4A8-20E6B35B2763}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{BB1C51AA-7AE4-45F4-9A79-5220E89C0938}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{20E26DF0-EB8D-41B2-965C-7E5E184B599A}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{9EB81AB8-F865-43B5-B745-60C1C9CF61D6}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{EA626B55-F826-448A-AC51-FEFED053DF26}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{6C33BF84-588E-4121-9B99-4C4A56A22B69}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{4BBC62B6-F038-4920-BD2D-031E223494D0}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{BED14889-E8FD-49A6-B89B-3ACD60EF3C43}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{2C4CB8D2-2C9E-471C-AD73-FCB06A5E1F83}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{3A726138-37B8-4120-8DCE-9EE6F324FAEA}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{97979570-1457-4925-82A7-130735FF4BFF}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E9E7A8-FBB2-485E-BDED-C2663AE1AD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C315A9E-8B86-4E9F-BD15-B417DADDD5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628A7095-1DD9-4D2C-8F61-1E5676493A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D22DD40E-E3FF-45DD-9ECD-BD2FF2C9809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EDFA69-5EBB-4E2B-B012-42B28D522C3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313AD538-3255-4EC9-A4FE-E05D13FF07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5A50705A-C8CA-4892-8FB7-B397292C45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03ED57B-ACF4-44C8-947D-8D977C9691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D7B80086-1B0E-4560-8BD2-F89225E571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810201AB-10E3-4CA2-BB9C-9362471630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F2EA8CC-53E4-4A21-AEA7-ED6D8CFABB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2803C6F7-694E-44E1-A27A-67C282D7F5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8F333AD3-08B0-45F8-8CB0-C5709DEE73F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A00BBE5-83F0-4E3C-B00A-DD77B72EA6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6743663-A9F8-43A8-8D4E-C7AA1A6158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2C50EE02-00C6-4FE9-B18A-15A0FCD29AC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163978F-5261-4910-B812-F6DB5737581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1286963-3BEC-4B10-B138-743B51A5CF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332D515F-13F2-4038-83CE-F755B11A2D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42FD157-7458-40A0-9CAD-ED9E3476F0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6D11653-43D4-468E-9087-5F96BB30D9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8B890C64-2E05-4DF8-8B78-61F953CBE04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6D8C0F5-6839-4094-A4A8-20E6B35B27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B1C51AA-7AE4-45F4-9A79-5220E89C09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20E26DF0-EB8D-41B2-965C-7E5E184B59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EB81AB8-F865-43B5-B745-60C1C9CF61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A626B55-F826-448A-AC51-FEFED053DF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6C33BF84-588E-4121-9B99-4C4A56A22B6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BBC62B6-F038-4920-BD2D-031E223494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ED14889-E8FD-49A6-B89B-3ACD60EF3C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2C4CB8D2-2C9E-471C-AD73-FCB06A5E1F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A726138-37B8-4120-8DCE-9EE6F324FAE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97979570-1457-4925-82A7-130735FF4B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8A7C-C825-46A1-B88E-9196665B77B3}">
  <sheetPr codeName="Sheet86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4" t="s">
        <v>90</v>
      </c>
      <c r="C2" s="34" t="s">
        <v>91</v>
      </c>
      <c r="D2" s="34" t="s">
        <v>50</v>
      </c>
      <c r="E2" s="34" t="s">
        <v>92</v>
      </c>
      <c r="F2" s="34" t="s">
        <v>93</v>
      </c>
      <c r="G2" s="34" t="s">
        <v>94</v>
      </c>
      <c r="H2" s="34" t="s">
        <v>95</v>
      </c>
      <c r="I2" s="34" t="s">
        <v>96</v>
      </c>
      <c r="J2" s="34" t="s">
        <v>97</v>
      </c>
      <c r="K2" s="34" t="s">
        <v>98</v>
      </c>
      <c r="L2" s="34" t="s">
        <v>99</v>
      </c>
      <c r="M2" s="34" t="s">
        <v>100</v>
      </c>
    </row>
    <row r="3" spans="2:13" ht="19.5" customHeight="1" x14ac:dyDescent="0.3">
      <c r="B3" s="35" t="s">
        <v>101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23</v>
      </c>
      <c r="J3" s="1">
        <v>13</v>
      </c>
      <c r="K3" s="1">
        <v>20</v>
      </c>
      <c r="L3" s="1">
        <v>14</v>
      </c>
      <c r="M3" s="1">
        <v>63</v>
      </c>
    </row>
    <row r="4" spans="2:13" ht="19.5" customHeight="1" x14ac:dyDescent="0.3">
      <c r="B4" s="35" t="s">
        <v>102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">
        <v>44</v>
      </c>
      <c r="L4" s="1">
        <v>25</v>
      </c>
      <c r="M4" s="1">
        <v>19</v>
      </c>
    </row>
    <row r="5" spans="2:13" ht="19.5" customHeight="1" x14ac:dyDescent="0.3">
      <c r="B5" s="35" t="s">
        <v>103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15</v>
      </c>
      <c r="J5" s="1">
        <v>80</v>
      </c>
      <c r="K5" s="1">
        <v>57</v>
      </c>
      <c r="L5" s="1">
        <v>58</v>
      </c>
      <c r="M5" s="1">
        <v>35</v>
      </c>
    </row>
    <row r="6" spans="2:13" ht="19.5" customHeight="1" x14ac:dyDescent="0.3">
      <c r="B6" s="35" t="s">
        <v>104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">
        <v>21</v>
      </c>
      <c r="L6" s="1">
        <v>66</v>
      </c>
      <c r="M6" s="1">
        <v>19</v>
      </c>
    </row>
    <row r="7" spans="2:13" ht="19.5" customHeight="1" x14ac:dyDescent="0.3">
      <c r="B7" s="35" t="s">
        <v>105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20</v>
      </c>
      <c r="J7" s="1">
        <v>47</v>
      </c>
      <c r="K7" s="1">
        <v>24</v>
      </c>
      <c r="L7" s="1">
        <v>19</v>
      </c>
      <c r="M7" s="1">
        <v>33</v>
      </c>
    </row>
    <row r="8" spans="2:13" ht="19.5" customHeight="1" x14ac:dyDescent="0.3">
      <c r="B8" s="35" t="s">
        <v>106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">
        <v>19</v>
      </c>
      <c r="L8" s="1">
        <v>24</v>
      </c>
      <c r="M8" s="1">
        <v>17</v>
      </c>
    </row>
    <row r="9" spans="2:13" ht="19.5" customHeight="1" x14ac:dyDescent="0.3">
      <c r="B9" s="35" t="s">
        <v>107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61</v>
      </c>
      <c r="J9" s="1">
        <v>28</v>
      </c>
      <c r="K9" s="1">
        <v>42</v>
      </c>
      <c r="L9" s="1">
        <v>45</v>
      </c>
      <c r="M9" s="1">
        <v>81</v>
      </c>
    </row>
    <row r="10" spans="2:13" ht="19.5" customHeight="1" x14ac:dyDescent="0.3">
      <c r="B10" s="35" t="s">
        <v>108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">
        <v>19</v>
      </c>
      <c r="L10" s="1">
        <v>52</v>
      </c>
      <c r="M10" s="1">
        <v>29</v>
      </c>
    </row>
    <row r="11" spans="2:13" ht="19.5" customHeight="1" x14ac:dyDescent="0.3">
      <c r="B11" s="35" t="s">
        <v>109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64</v>
      </c>
      <c r="J11" s="1">
        <v>11</v>
      </c>
      <c r="K11" s="1">
        <v>18</v>
      </c>
      <c r="L11" s="1">
        <v>47</v>
      </c>
      <c r="M11" s="1">
        <v>32</v>
      </c>
    </row>
    <row r="12" spans="2:13" ht="19.5" customHeight="1" x14ac:dyDescent="0.3">
      <c r="B12" s="35" t="s">
        <v>110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">
        <v>16</v>
      </c>
      <c r="L12" s="1">
        <v>20</v>
      </c>
      <c r="M12" s="1">
        <v>16</v>
      </c>
    </row>
    <row r="13" spans="2:13" ht="19.5" customHeight="1" x14ac:dyDescent="0.3">
      <c r="B13" s="35" t="s">
        <v>111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18</v>
      </c>
      <c r="J13" s="1">
        <v>12</v>
      </c>
      <c r="K13" s="1">
        <v>36</v>
      </c>
      <c r="L13" s="1">
        <v>28</v>
      </c>
      <c r="M13" s="1">
        <v>26</v>
      </c>
    </row>
    <row r="14" spans="2:13" ht="19.5" customHeight="1" x14ac:dyDescent="0.3">
      <c r="B14" s="35" t="s">
        <v>112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">
        <v>35</v>
      </c>
      <c r="L14" s="1">
        <v>39</v>
      </c>
      <c r="M14" s="1">
        <v>64</v>
      </c>
    </row>
    <row r="15" spans="2:13" ht="19.5" customHeight="1" x14ac:dyDescent="0.3">
      <c r="B15" s="35" t="s">
        <v>113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19</v>
      </c>
      <c r="J15" s="1">
        <v>47</v>
      </c>
      <c r="K15" s="1">
        <v>17</v>
      </c>
      <c r="L15" s="1">
        <v>19</v>
      </c>
      <c r="M15" s="1">
        <v>30</v>
      </c>
    </row>
    <row r="16" spans="2:13" ht="19.5" customHeight="1" x14ac:dyDescent="0.3">
      <c r="B16" s="35" t="s">
        <v>114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">
        <v>27</v>
      </c>
      <c r="L16" s="1">
        <v>43</v>
      </c>
      <c r="M16" s="1">
        <v>14</v>
      </c>
    </row>
    <row r="17" spans="2:18" ht="19.5" customHeight="1" x14ac:dyDescent="0.3">
      <c r="B17" s="35" t="s">
        <v>115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61</v>
      </c>
      <c r="J17" s="1">
        <v>81</v>
      </c>
      <c r="K17" s="1">
        <v>44</v>
      </c>
      <c r="L17" s="1">
        <v>71</v>
      </c>
      <c r="M17" s="1">
        <v>68</v>
      </c>
    </row>
    <row r="18" spans="2:18" ht="19.5" customHeight="1" x14ac:dyDescent="0.3">
      <c r="B18" s="35" t="s">
        <v>116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">
        <v>20</v>
      </c>
      <c r="L18" s="1">
        <v>12</v>
      </c>
      <c r="M18" s="1">
        <v>15</v>
      </c>
    </row>
    <row r="19" spans="2:18" ht="19.5" customHeight="1" x14ac:dyDescent="0.3">
      <c r="B19" s="35" t="s">
        <v>117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74</v>
      </c>
      <c r="J19" s="1">
        <v>19</v>
      </c>
      <c r="K19" s="1">
        <v>26</v>
      </c>
      <c r="L19" s="1">
        <v>31</v>
      </c>
      <c r="M19" s="1">
        <v>32</v>
      </c>
    </row>
    <row r="20" spans="2:18" ht="19.5" customHeight="1" x14ac:dyDescent="0.3">
      <c r="B20" s="35" t="s">
        <v>118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">
        <v>15</v>
      </c>
      <c r="L20" s="1">
        <v>16</v>
      </c>
      <c r="M20" s="1">
        <v>19</v>
      </c>
    </row>
    <row r="21" spans="2:18" ht="19.5" customHeight="1" x14ac:dyDescent="0.3">
      <c r="B21" s="35" t="s">
        <v>119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30</v>
      </c>
      <c r="J21" s="1">
        <v>35</v>
      </c>
      <c r="K21" s="1">
        <v>27</v>
      </c>
      <c r="L21" s="1">
        <v>17</v>
      </c>
      <c r="M21" s="1">
        <v>20</v>
      </c>
    </row>
    <row r="22" spans="2:18" ht="19.5" customHeight="1" x14ac:dyDescent="0.3">
      <c r="B22" s="35" t="s">
        <v>120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">
        <v>20</v>
      </c>
      <c r="L22" s="1">
        <v>48</v>
      </c>
      <c r="M22" s="1">
        <v>11</v>
      </c>
    </row>
    <row r="23" spans="2:18" ht="19.5" customHeight="1" x14ac:dyDescent="0.3">
      <c r="B23" s="35" t="s">
        <v>121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38</v>
      </c>
      <c r="J23" s="1">
        <v>29</v>
      </c>
      <c r="K23" s="1">
        <v>33</v>
      </c>
      <c r="L23" s="1">
        <v>14</v>
      </c>
      <c r="M23" s="1">
        <v>37</v>
      </c>
    </row>
    <row r="24" spans="2:18" ht="19.5" customHeight="1" x14ac:dyDescent="0.3">
      <c r="B24" s="35" t="s">
        <v>122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">
        <v>20</v>
      </c>
      <c r="L24" s="1">
        <v>49</v>
      </c>
      <c r="M24" s="1">
        <v>17</v>
      </c>
    </row>
    <row r="25" spans="2:18" ht="19.5" customHeight="1" x14ac:dyDescent="0.3">
      <c r="B25" s="35" t="s">
        <v>123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17</v>
      </c>
      <c r="J25" s="1">
        <v>41</v>
      </c>
      <c r="K25" s="1">
        <v>37</v>
      </c>
      <c r="L25" s="1">
        <v>36</v>
      </c>
      <c r="M25" s="1">
        <v>56</v>
      </c>
    </row>
    <row r="26" spans="2:18" ht="19.5" customHeight="1" x14ac:dyDescent="0.3">
      <c r="B26" s="35" t="s">
        <v>124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">
        <v>25</v>
      </c>
      <c r="L26" s="1">
        <v>35</v>
      </c>
      <c r="M26" s="1">
        <v>54</v>
      </c>
    </row>
    <row r="27" spans="2:18" ht="19.5" customHeight="1" x14ac:dyDescent="0.3">
      <c r="B27" s="35" t="s">
        <v>125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73</v>
      </c>
      <c r="J27" s="1">
        <v>20</v>
      </c>
      <c r="K27" s="1">
        <v>52</v>
      </c>
      <c r="L27" s="1">
        <v>14</v>
      </c>
      <c r="M27" s="1">
        <v>70</v>
      </c>
    </row>
    <row r="28" spans="2:18" ht="19.5" customHeight="1" x14ac:dyDescent="0.3">
      <c r="B28" s="35" t="s">
        <v>126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">
        <v>17</v>
      </c>
      <c r="L28" s="1">
        <v>37</v>
      </c>
      <c r="M28" s="1">
        <v>20</v>
      </c>
    </row>
    <row r="29" spans="2:18" ht="19.5" customHeight="1" x14ac:dyDescent="0.3">
      <c r="B29" s="35" t="s">
        <v>127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29</v>
      </c>
      <c r="J29" s="1">
        <v>86</v>
      </c>
      <c r="K29" s="1">
        <v>34</v>
      </c>
      <c r="L29" s="1">
        <v>56</v>
      </c>
      <c r="M29" s="1">
        <v>44</v>
      </c>
    </row>
    <row r="30" spans="2:18" ht="19.5" customHeight="1" x14ac:dyDescent="0.3">
      <c r="B30" s="35" t="s">
        <v>128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">
        <v>16</v>
      </c>
      <c r="L30" s="1">
        <v>11</v>
      </c>
      <c r="M30" s="1">
        <v>55</v>
      </c>
    </row>
    <row r="31" spans="2:18" ht="19.5" customHeight="1" x14ac:dyDescent="0.3">
      <c r="B31" s="35" t="s">
        <v>129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13</v>
      </c>
      <c r="J31" s="1">
        <v>51</v>
      </c>
      <c r="K31" s="1">
        <v>16</v>
      </c>
      <c r="L31" s="1">
        <v>56</v>
      </c>
      <c r="M31" s="1">
        <v>44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-3.5793721360170472</v>
      </c>
      <c r="J38" s="66">
        <f ca="1">$G38*(RAND()-0.5)</f>
        <v>-6.3953038385100767</v>
      </c>
      <c r="K38" s="66">
        <f ca="1">$G38*(RAND()-0.5)</f>
        <v>4.7379622090894067</v>
      </c>
      <c r="L38" s="66">
        <f ca="1">$G38*(RAND()-0.5)</f>
        <v>2.0051435506671025</v>
      </c>
      <c r="M38" s="66">
        <f ca="1">$G38*(RAND()-0.5)</f>
        <v>0.67888577194728184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0.28202869298502331</v>
      </c>
      <c r="J40" s="66">
        <f>CORREL($C$3:$C$31,J$3:J$31)</f>
        <v>0.39249218760696863</v>
      </c>
      <c r="K40" s="66">
        <f>CORREL($C$3:$C$31,K$3:K$31)</f>
        <v>0.91848360430431619</v>
      </c>
      <c r="L40" s="66">
        <f>CORREL($C$3:$C$31,L$3:L$31)</f>
        <v>0.26424883443814873</v>
      </c>
      <c r="M40" s="66">
        <f>CORREL($C$3:$C$31,M$3:M$31)</f>
        <v>0.53438879840136566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{56B640B5-E0A0-44B6-9EBF-ED20ABEFC9D7}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{9EBE1F9B-E56F-4620-8B24-119221ED7E99}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{6847D228-BC9D-4D9D-9331-77D521F93427}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{6DDA723F-B3D2-4FE5-AF38-48B5BE1997D3}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{A3BE5BA9-05BC-4041-971C-2A8F924AD371}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{350AEBBE-A9A5-44C4-816B-450F6163554A}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{E1289E21-8480-4B52-AE28-24539817D101}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{354F998D-F7AC-4CE2-8FD3-713919F9E4E9}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{C74A1624-F36D-46AE-B2BF-5444223D97BB}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{B4F79809-5F30-415D-86F2-B4780AD932EF}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{293EA6BF-2625-408C-8818-DDC9987AEB68}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B640B5-E0A0-44B6-9EBF-ED20ABEFC9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9EBE1F9B-E56F-4620-8B24-119221ED7E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6847D228-BC9D-4D9D-9331-77D521F9342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DDA723F-B3D2-4FE5-AF38-48B5BE1997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A3BE5BA9-05BC-4041-971C-2A8F924AD3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350AEBBE-A9A5-44C4-816B-450F6163554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E1289E21-8480-4B52-AE28-24539817D1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354F998D-F7AC-4CE2-8FD3-713919F9E4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74A1624-F36D-46AE-B2BF-5444223D97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B4F79809-5F30-415D-86F2-B4780AD932E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293EA6BF-2625-408C-8818-DDC9987AEB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B6BF-A950-4D26-897F-66316E381B63}">
  <sheetPr codeName="Sheet87"/>
  <dimension ref="A1:R41"/>
  <sheetViews>
    <sheetView showGridLines="0" zoomScale="71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4" t="s">
        <v>90</v>
      </c>
      <c r="C2" s="34" t="s">
        <v>91</v>
      </c>
      <c r="D2" s="34" t="s">
        <v>50</v>
      </c>
      <c r="E2" s="34" t="s">
        <v>92</v>
      </c>
      <c r="F2" s="34" t="s">
        <v>93</v>
      </c>
      <c r="G2" s="34" t="s">
        <v>94</v>
      </c>
      <c r="H2" s="34" t="s">
        <v>95</v>
      </c>
      <c r="I2" s="34" t="s">
        <v>96</v>
      </c>
      <c r="J2" s="34" t="s">
        <v>97</v>
      </c>
      <c r="K2" s="34" t="s">
        <v>98</v>
      </c>
      <c r="L2" s="34" t="s">
        <v>99</v>
      </c>
      <c r="M2" s="34" t="s">
        <v>100</v>
      </c>
    </row>
    <row r="3" spans="2:13" ht="19.5" customHeight="1" x14ac:dyDescent="0.3">
      <c r="B3" s="39" t="s">
        <v>101</v>
      </c>
      <c r="C3" s="10">
        <v>17</v>
      </c>
      <c r="D3" s="10">
        <v>25</v>
      </c>
      <c r="E3" s="10">
        <v>86</v>
      </c>
      <c r="F3" s="10">
        <v>65</v>
      </c>
      <c r="G3" s="10">
        <v>21</v>
      </c>
      <c r="H3" s="10">
        <v>50</v>
      </c>
      <c r="I3" s="10">
        <v>23</v>
      </c>
      <c r="J3" s="10">
        <v>13</v>
      </c>
      <c r="K3" s="11">
        <v>20</v>
      </c>
      <c r="L3" s="11">
        <v>14</v>
      </c>
      <c r="M3" s="11">
        <v>63</v>
      </c>
    </row>
    <row r="4" spans="2:13" ht="19.5" customHeight="1" x14ac:dyDescent="0.3">
      <c r="B4" s="35" t="s">
        <v>102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48</v>
      </c>
      <c r="J4" s="1">
        <v>63</v>
      </c>
      <c r="K4" s="12">
        <v>44</v>
      </c>
      <c r="L4" s="12">
        <v>25</v>
      </c>
      <c r="M4" s="12">
        <v>19</v>
      </c>
    </row>
    <row r="5" spans="2:13" ht="19.5" customHeight="1" x14ac:dyDescent="0.3">
      <c r="B5" s="39" t="s">
        <v>103</v>
      </c>
      <c r="C5" s="10">
        <v>54</v>
      </c>
      <c r="D5" s="10">
        <v>73</v>
      </c>
      <c r="E5" s="10">
        <v>79</v>
      </c>
      <c r="F5" s="10">
        <v>40</v>
      </c>
      <c r="G5" s="10">
        <v>47</v>
      </c>
      <c r="H5" s="10">
        <v>88</v>
      </c>
      <c r="I5" s="10">
        <v>15</v>
      </c>
      <c r="J5" s="10">
        <v>80</v>
      </c>
      <c r="K5" s="11">
        <v>57</v>
      </c>
      <c r="L5" s="11">
        <v>58</v>
      </c>
      <c r="M5" s="11">
        <v>35</v>
      </c>
    </row>
    <row r="6" spans="2:13" ht="19.5" customHeight="1" x14ac:dyDescent="0.3">
      <c r="B6" s="35" t="s">
        <v>104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58</v>
      </c>
      <c r="J6" s="1">
        <v>45</v>
      </c>
      <c r="K6" s="12">
        <v>21</v>
      </c>
      <c r="L6" s="12">
        <v>66</v>
      </c>
      <c r="M6" s="12">
        <v>19</v>
      </c>
    </row>
    <row r="7" spans="2:13" ht="19.5" customHeight="1" x14ac:dyDescent="0.3">
      <c r="B7" s="39" t="s">
        <v>105</v>
      </c>
      <c r="C7" s="10">
        <v>25</v>
      </c>
      <c r="D7" s="10">
        <v>70</v>
      </c>
      <c r="E7" s="10">
        <v>43</v>
      </c>
      <c r="F7" s="10">
        <v>29</v>
      </c>
      <c r="G7" s="10">
        <v>37</v>
      </c>
      <c r="H7" s="10">
        <v>50</v>
      </c>
      <c r="I7" s="10">
        <v>20</v>
      </c>
      <c r="J7" s="10">
        <v>47</v>
      </c>
      <c r="K7" s="11">
        <v>24</v>
      </c>
      <c r="L7" s="11">
        <v>19</v>
      </c>
      <c r="M7" s="11">
        <v>33</v>
      </c>
    </row>
    <row r="8" spans="2:13" ht="19.5" customHeight="1" x14ac:dyDescent="0.3">
      <c r="B8" s="35" t="s">
        <v>106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65</v>
      </c>
      <c r="J8" s="1">
        <v>18</v>
      </c>
      <c r="K8" s="12">
        <v>19</v>
      </c>
      <c r="L8" s="12">
        <v>24</v>
      </c>
      <c r="M8" s="12">
        <v>17</v>
      </c>
    </row>
    <row r="9" spans="2:13" ht="19.5" customHeight="1" x14ac:dyDescent="0.3">
      <c r="B9" s="39" t="s">
        <v>107</v>
      </c>
      <c r="C9" s="10">
        <v>40</v>
      </c>
      <c r="D9" s="10">
        <v>28</v>
      </c>
      <c r="E9" s="10">
        <v>50</v>
      </c>
      <c r="F9" s="10">
        <v>70</v>
      </c>
      <c r="G9" s="10">
        <v>27</v>
      </c>
      <c r="H9" s="10">
        <v>40</v>
      </c>
      <c r="I9" s="10">
        <v>61</v>
      </c>
      <c r="J9" s="10">
        <v>28</v>
      </c>
      <c r="K9" s="11">
        <v>42</v>
      </c>
      <c r="L9" s="11">
        <v>45</v>
      </c>
      <c r="M9" s="11">
        <v>81</v>
      </c>
    </row>
    <row r="10" spans="2:13" ht="19.5" customHeight="1" x14ac:dyDescent="0.3">
      <c r="B10" s="35" t="s">
        <v>108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50</v>
      </c>
      <c r="J10" s="1">
        <v>33</v>
      </c>
      <c r="K10" s="12">
        <v>19</v>
      </c>
      <c r="L10" s="12">
        <v>52</v>
      </c>
      <c r="M10" s="12">
        <v>29</v>
      </c>
    </row>
    <row r="11" spans="2:13" ht="19.5" customHeight="1" x14ac:dyDescent="0.3">
      <c r="B11" s="39" t="s">
        <v>109</v>
      </c>
      <c r="C11" s="10">
        <v>31</v>
      </c>
      <c r="D11" s="10">
        <v>36</v>
      </c>
      <c r="E11" s="10">
        <v>65</v>
      </c>
      <c r="F11" s="10">
        <v>77</v>
      </c>
      <c r="G11" s="10">
        <v>40</v>
      </c>
      <c r="H11" s="10">
        <v>59</v>
      </c>
      <c r="I11" s="10">
        <v>64</v>
      </c>
      <c r="J11" s="10">
        <v>11</v>
      </c>
      <c r="K11" s="11">
        <v>18</v>
      </c>
      <c r="L11" s="11">
        <v>47</v>
      </c>
      <c r="M11" s="11">
        <v>32</v>
      </c>
    </row>
    <row r="12" spans="2:13" ht="19.5" customHeight="1" x14ac:dyDescent="0.3">
      <c r="B12" s="35" t="s">
        <v>110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14</v>
      </c>
      <c r="J12" s="1">
        <v>19</v>
      </c>
      <c r="K12" s="12">
        <v>16</v>
      </c>
      <c r="L12" s="12">
        <v>20</v>
      </c>
      <c r="M12" s="12">
        <v>16</v>
      </c>
    </row>
    <row r="13" spans="2:13" ht="19.5" customHeight="1" x14ac:dyDescent="0.3">
      <c r="B13" s="39" t="s">
        <v>111</v>
      </c>
      <c r="C13" s="10">
        <v>32</v>
      </c>
      <c r="D13" s="10">
        <v>37</v>
      </c>
      <c r="E13" s="10">
        <v>48</v>
      </c>
      <c r="F13" s="10">
        <v>55</v>
      </c>
      <c r="G13" s="10">
        <v>43</v>
      </c>
      <c r="H13" s="10">
        <v>65</v>
      </c>
      <c r="I13" s="10">
        <v>18</v>
      </c>
      <c r="J13" s="10">
        <v>12</v>
      </c>
      <c r="K13" s="11">
        <v>36</v>
      </c>
      <c r="L13" s="11">
        <v>28</v>
      </c>
      <c r="M13" s="11">
        <v>26</v>
      </c>
    </row>
    <row r="14" spans="2:13" ht="19.5" customHeight="1" x14ac:dyDescent="0.3">
      <c r="B14" s="35" t="s">
        <v>112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36</v>
      </c>
      <c r="J14" s="1">
        <v>57</v>
      </c>
      <c r="K14" s="12">
        <v>35</v>
      </c>
      <c r="L14" s="12">
        <v>39</v>
      </c>
      <c r="M14" s="12">
        <v>64</v>
      </c>
    </row>
    <row r="15" spans="2:13" ht="19.5" customHeight="1" x14ac:dyDescent="0.3">
      <c r="B15" s="39" t="s">
        <v>113</v>
      </c>
      <c r="C15" s="10">
        <v>11</v>
      </c>
      <c r="D15" s="10">
        <v>15</v>
      </c>
      <c r="E15" s="10">
        <v>66</v>
      </c>
      <c r="F15" s="10">
        <v>34</v>
      </c>
      <c r="G15" s="10">
        <v>28</v>
      </c>
      <c r="H15" s="10">
        <v>61</v>
      </c>
      <c r="I15" s="10">
        <v>19</v>
      </c>
      <c r="J15" s="10">
        <v>47</v>
      </c>
      <c r="K15" s="11">
        <v>17</v>
      </c>
      <c r="L15" s="11">
        <v>19</v>
      </c>
      <c r="M15" s="11">
        <v>30</v>
      </c>
    </row>
    <row r="16" spans="2:13" ht="19.5" customHeight="1" x14ac:dyDescent="0.3">
      <c r="B16" s="35" t="s">
        <v>114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12</v>
      </c>
      <c r="J16" s="1">
        <v>18</v>
      </c>
      <c r="K16" s="12">
        <v>27</v>
      </c>
      <c r="L16" s="12">
        <v>43</v>
      </c>
      <c r="M16" s="12">
        <v>14</v>
      </c>
    </row>
    <row r="17" spans="2:18" ht="19.5" customHeight="1" x14ac:dyDescent="0.3">
      <c r="B17" s="39" t="s">
        <v>115</v>
      </c>
      <c r="C17" s="10">
        <v>46</v>
      </c>
      <c r="D17" s="10">
        <v>40</v>
      </c>
      <c r="E17" s="10">
        <v>83</v>
      </c>
      <c r="F17" s="10">
        <v>82</v>
      </c>
      <c r="G17" s="10">
        <v>16</v>
      </c>
      <c r="H17" s="10">
        <v>45</v>
      </c>
      <c r="I17" s="10">
        <v>61</v>
      </c>
      <c r="J17" s="10">
        <v>81</v>
      </c>
      <c r="K17" s="11">
        <v>44</v>
      </c>
      <c r="L17" s="11">
        <v>71</v>
      </c>
      <c r="M17" s="11">
        <v>68</v>
      </c>
    </row>
    <row r="18" spans="2:18" ht="19.5" customHeight="1" x14ac:dyDescent="0.3">
      <c r="B18" s="35" t="s">
        <v>116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19</v>
      </c>
      <c r="J18" s="1">
        <v>14</v>
      </c>
      <c r="K18" s="12">
        <v>20</v>
      </c>
      <c r="L18" s="12">
        <v>12</v>
      </c>
      <c r="M18" s="12">
        <v>15</v>
      </c>
    </row>
    <row r="19" spans="2:18" ht="19.5" customHeight="1" x14ac:dyDescent="0.3">
      <c r="B19" s="39" t="s">
        <v>117</v>
      </c>
      <c r="C19" s="10">
        <v>32</v>
      </c>
      <c r="D19" s="10">
        <v>23</v>
      </c>
      <c r="E19" s="10">
        <v>75</v>
      </c>
      <c r="F19" s="10">
        <v>88</v>
      </c>
      <c r="G19" s="10">
        <v>70</v>
      </c>
      <c r="H19" s="10">
        <v>86</v>
      </c>
      <c r="I19" s="10">
        <v>74</v>
      </c>
      <c r="J19" s="10">
        <v>19</v>
      </c>
      <c r="K19" s="11">
        <v>26</v>
      </c>
      <c r="L19" s="11">
        <v>31</v>
      </c>
      <c r="M19" s="11">
        <v>32</v>
      </c>
    </row>
    <row r="20" spans="2:18" ht="19.5" customHeight="1" x14ac:dyDescent="0.3">
      <c r="B20" s="35" t="s">
        <v>118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12</v>
      </c>
      <c r="J20" s="1">
        <v>18</v>
      </c>
      <c r="K20" s="12">
        <v>15</v>
      </c>
      <c r="L20" s="12">
        <v>16</v>
      </c>
      <c r="M20" s="12">
        <v>19</v>
      </c>
    </row>
    <row r="21" spans="2:18" ht="19.5" customHeight="1" x14ac:dyDescent="0.3">
      <c r="B21" s="39" t="s">
        <v>119</v>
      </c>
      <c r="C21" s="10">
        <v>25</v>
      </c>
      <c r="D21" s="10">
        <v>41</v>
      </c>
      <c r="E21" s="10">
        <v>53</v>
      </c>
      <c r="F21" s="10">
        <v>63</v>
      </c>
      <c r="G21" s="10">
        <v>68</v>
      </c>
      <c r="H21" s="10">
        <v>55</v>
      </c>
      <c r="I21" s="10">
        <v>30</v>
      </c>
      <c r="J21" s="10">
        <v>35</v>
      </c>
      <c r="K21" s="11">
        <v>27</v>
      </c>
      <c r="L21" s="11">
        <v>17</v>
      </c>
      <c r="M21" s="11">
        <v>20</v>
      </c>
    </row>
    <row r="22" spans="2:18" ht="19.5" customHeight="1" x14ac:dyDescent="0.3">
      <c r="B22" s="35" t="s">
        <v>120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23</v>
      </c>
      <c r="K22" s="12">
        <v>20</v>
      </c>
      <c r="L22" s="12">
        <v>48</v>
      </c>
      <c r="M22" s="12">
        <v>11</v>
      </c>
    </row>
    <row r="23" spans="2:18" ht="19.5" customHeight="1" x14ac:dyDescent="0.3">
      <c r="B23" s="39" t="s">
        <v>121</v>
      </c>
      <c r="C23" s="10">
        <v>36</v>
      </c>
      <c r="D23" s="10">
        <v>14</v>
      </c>
      <c r="E23" s="10">
        <v>63</v>
      </c>
      <c r="F23" s="10">
        <v>64</v>
      </c>
      <c r="G23" s="10">
        <v>53</v>
      </c>
      <c r="H23" s="10">
        <v>77</v>
      </c>
      <c r="I23" s="10">
        <v>38</v>
      </c>
      <c r="J23" s="10">
        <v>29</v>
      </c>
      <c r="K23" s="11">
        <v>33</v>
      </c>
      <c r="L23" s="11">
        <v>14</v>
      </c>
      <c r="M23" s="11">
        <v>37</v>
      </c>
    </row>
    <row r="24" spans="2:18" ht="19.5" customHeight="1" x14ac:dyDescent="0.3">
      <c r="B24" s="35" t="s">
        <v>122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78</v>
      </c>
      <c r="J24" s="1">
        <v>86</v>
      </c>
      <c r="K24" s="12">
        <v>20</v>
      </c>
      <c r="L24" s="12">
        <v>49</v>
      </c>
      <c r="M24" s="12">
        <v>17</v>
      </c>
    </row>
    <row r="25" spans="2:18" ht="19.5" customHeight="1" x14ac:dyDescent="0.3">
      <c r="B25" s="39" t="s">
        <v>123</v>
      </c>
      <c r="C25" s="10">
        <v>43</v>
      </c>
      <c r="D25" s="10">
        <v>25</v>
      </c>
      <c r="E25" s="10">
        <v>67</v>
      </c>
      <c r="F25" s="10">
        <v>45</v>
      </c>
      <c r="G25" s="10">
        <v>36</v>
      </c>
      <c r="H25" s="10">
        <v>37</v>
      </c>
      <c r="I25" s="10">
        <v>17</v>
      </c>
      <c r="J25" s="10">
        <v>41</v>
      </c>
      <c r="K25" s="11">
        <v>37</v>
      </c>
      <c r="L25" s="11">
        <v>36</v>
      </c>
      <c r="M25" s="11">
        <v>56</v>
      </c>
    </row>
    <row r="26" spans="2:18" ht="19.5" customHeight="1" x14ac:dyDescent="0.3">
      <c r="B26" s="35" t="s">
        <v>124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48</v>
      </c>
      <c r="J26" s="1">
        <v>56</v>
      </c>
      <c r="K26" s="12">
        <v>25</v>
      </c>
      <c r="L26" s="12">
        <v>35</v>
      </c>
      <c r="M26" s="12">
        <v>54</v>
      </c>
    </row>
    <row r="27" spans="2:18" ht="19.5" customHeight="1" x14ac:dyDescent="0.3">
      <c r="B27" s="39" t="s">
        <v>125</v>
      </c>
      <c r="C27" s="10">
        <v>50</v>
      </c>
      <c r="D27" s="10">
        <v>63</v>
      </c>
      <c r="E27" s="10">
        <v>50</v>
      </c>
      <c r="F27" s="10">
        <v>63</v>
      </c>
      <c r="G27" s="10">
        <v>71</v>
      </c>
      <c r="H27" s="10">
        <v>42</v>
      </c>
      <c r="I27" s="10">
        <v>73</v>
      </c>
      <c r="J27" s="10">
        <v>20</v>
      </c>
      <c r="K27" s="11">
        <v>52</v>
      </c>
      <c r="L27" s="11">
        <v>14</v>
      </c>
      <c r="M27" s="11">
        <v>70</v>
      </c>
    </row>
    <row r="28" spans="2:18" ht="19.5" customHeight="1" x14ac:dyDescent="0.3">
      <c r="B28" s="35" t="s">
        <v>126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26</v>
      </c>
      <c r="J28" s="1">
        <v>31</v>
      </c>
      <c r="K28" s="12">
        <v>17</v>
      </c>
      <c r="L28" s="12">
        <v>37</v>
      </c>
      <c r="M28" s="12">
        <v>20</v>
      </c>
    </row>
    <row r="29" spans="2:18" ht="19.5" customHeight="1" x14ac:dyDescent="0.3">
      <c r="B29" s="39" t="s">
        <v>127</v>
      </c>
      <c r="C29" s="10">
        <v>33</v>
      </c>
      <c r="D29" s="10">
        <v>42</v>
      </c>
      <c r="E29" s="10">
        <v>95</v>
      </c>
      <c r="F29" s="10">
        <v>67</v>
      </c>
      <c r="G29" s="10">
        <v>65</v>
      </c>
      <c r="H29" s="10">
        <v>34</v>
      </c>
      <c r="I29" s="10">
        <v>29</v>
      </c>
      <c r="J29" s="10">
        <v>86</v>
      </c>
      <c r="K29" s="11">
        <v>34</v>
      </c>
      <c r="L29" s="11">
        <v>56</v>
      </c>
      <c r="M29" s="11">
        <v>44</v>
      </c>
    </row>
    <row r="30" spans="2:18" ht="19.5" customHeight="1" x14ac:dyDescent="0.3">
      <c r="B30" s="35" t="s">
        <v>128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21</v>
      </c>
      <c r="J30" s="1">
        <v>20</v>
      </c>
      <c r="K30" s="12">
        <v>16</v>
      </c>
      <c r="L30" s="12">
        <v>11</v>
      </c>
      <c r="M30" s="12">
        <v>55</v>
      </c>
    </row>
    <row r="31" spans="2:18" ht="19.5" customHeight="1" x14ac:dyDescent="0.3">
      <c r="B31" s="39" t="s">
        <v>129</v>
      </c>
      <c r="C31" s="10">
        <v>19</v>
      </c>
      <c r="D31" s="10">
        <v>23</v>
      </c>
      <c r="E31" s="10">
        <v>36</v>
      </c>
      <c r="F31" s="10">
        <v>47</v>
      </c>
      <c r="G31" s="10">
        <v>25</v>
      </c>
      <c r="H31" s="10">
        <v>43</v>
      </c>
      <c r="I31" s="10">
        <v>13</v>
      </c>
      <c r="J31" s="10">
        <v>51</v>
      </c>
      <c r="K31" s="11">
        <v>16</v>
      </c>
      <c r="L31" s="11">
        <v>56</v>
      </c>
      <c r="M31" s="11">
        <v>44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3.4231988570818723</v>
      </c>
      <c r="J38" s="66">
        <f ca="1">$G38*(RAND()-0.5)</f>
        <v>-0.21176400051996669</v>
      </c>
      <c r="K38" s="66">
        <f ca="1">$G38*(RAND()-0.5)</f>
        <v>-4.0169063283231319</v>
      </c>
      <c r="L38" s="66">
        <f ca="1">$G38*(RAND()-0.5)</f>
        <v>-0.59317863204150834</v>
      </c>
      <c r="M38" s="66">
        <f ca="1">$G38*(RAND()-0.5)</f>
        <v>-5.1504800910856998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0.28202869298502331</v>
      </c>
      <c r="J40" s="66">
        <f>CORREL($C$3:$C$31,J$3:J$31)</f>
        <v>0.39249218760696863</v>
      </c>
      <c r="K40" s="66">
        <f>CORREL($C$3:$C$31,K$3:K$31)</f>
        <v>0.91848360430431619</v>
      </c>
      <c r="L40" s="66">
        <f>CORREL($C$3:$C$31,L$3:L$31)</f>
        <v>0.26424883443814873</v>
      </c>
      <c r="M40" s="66">
        <f>CORREL($C$3:$C$31,M$3:M$31)</f>
        <v>0.53438879840136566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{2F1FAEC8-36FD-4B63-B991-FC25DEE558F0}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{D5EE1C76-FCD7-44D5-A85D-0A80626D788A}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{C9087A2E-BFD9-4061-A820-9BD8FC079F23}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{62B86073-220D-4C51-A14C-87E5A51EBC77}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{93C1C605-D4D1-4926-9937-F4224EA6822E}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{76A5991C-17C4-4D26-A29A-6805647AF920}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{504FA7BB-B331-46D4-B715-BF13DC5E2DB1}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{4B23EB0D-AE43-4839-9392-45C193464039}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{083AA469-F7CC-492B-A7F8-AC8990225E15}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{204D6887-0B4C-4902-9D55-9AD3828B1521}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{65A3E3D2-E5DC-49FC-8021-B21C73E2591F}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1FAEC8-36FD-4B63-B991-FC25DEE558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D5EE1C76-FCD7-44D5-A85D-0A80626D78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9087A2E-BFD9-4061-A820-9BD8FC079F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2B86073-220D-4C51-A14C-87E5A51EBC7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93C1C605-D4D1-4926-9937-F4224EA682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76A5991C-17C4-4D26-A29A-6805647AF9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504FA7BB-B331-46D4-B715-BF13DC5E2D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4B23EB0D-AE43-4839-9392-45C19346403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083AA469-F7CC-492B-A7F8-AC8990225E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204D6887-0B4C-4902-9D55-9AD3828B15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65A3E3D2-E5DC-49FC-8021-B21C73E259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60A9-B558-4367-9A09-276DD7A8AC5F}">
  <sheetPr codeName="Sheet88"/>
  <dimension ref="A1:R41"/>
  <sheetViews>
    <sheetView showGridLines="0" zoomScale="56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38"/>
    </row>
    <row r="2" spans="1:13" ht="50.1" customHeight="1" x14ac:dyDescent="0.25">
      <c r="B2" s="41" t="s">
        <v>90</v>
      </c>
      <c r="C2" s="34" t="s">
        <v>99</v>
      </c>
      <c r="D2" s="34" t="s">
        <v>95</v>
      </c>
      <c r="E2" s="34" t="s">
        <v>94</v>
      </c>
      <c r="F2" s="34" t="s">
        <v>92</v>
      </c>
      <c r="G2" s="34" t="s">
        <v>93</v>
      </c>
      <c r="H2" s="34" t="s">
        <v>50</v>
      </c>
      <c r="I2" s="34" t="s">
        <v>97</v>
      </c>
      <c r="J2" s="34" t="s">
        <v>96</v>
      </c>
      <c r="K2" s="34" t="s">
        <v>100</v>
      </c>
      <c r="L2" s="34" t="s">
        <v>91</v>
      </c>
      <c r="M2" s="34" t="s">
        <v>98</v>
      </c>
    </row>
    <row r="3" spans="1:13" ht="19.5" customHeight="1" x14ac:dyDescent="0.3">
      <c r="B3" s="35" t="s">
        <v>129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60</v>
      </c>
      <c r="J3" s="1">
        <v>51</v>
      </c>
      <c r="K3" s="1">
        <v>16</v>
      </c>
      <c r="L3" s="1">
        <v>76</v>
      </c>
      <c r="M3" s="1">
        <v>80</v>
      </c>
    </row>
    <row r="4" spans="1:13" ht="19.5" customHeight="1" x14ac:dyDescent="0.3">
      <c r="B4" s="35" t="s">
        <v>112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19</v>
      </c>
      <c r="J4" s="1">
        <v>14</v>
      </c>
      <c r="K4" s="1">
        <v>13</v>
      </c>
      <c r="L4" s="1">
        <v>21</v>
      </c>
      <c r="M4" s="1">
        <v>15</v>
      </c>
    </row>
    <row r="5" spans="1:13" ht="19.5" customHeight="1" x14ac:dyDescent="0.3">
      <c r="B5" s="35" t="s">
        <v>128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20</v>
      </c>
      <c r="J5" s="1">
        <v>71</v>
      </c>
      <c r="K5" s="1">
        <v>17</v>
      </c>
      <c r="L5" s="1">
        <v>44</v>
      </c>
      <c r="M5" s="1">
        <v>38</v>
      </c>
    </row>
    <row r="6" spans="1:13" ht="19.5" customHeight="1" x14ac:dyDescent="0.3">
      <c r="B6" s="35" t="s">
        <v>120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20</v>
      </c>
      <c r="J6" s="1">
        <v>22</v>
      </c>
      <c r="K6" s="1">
        <v>16</v>
      </c>
      <c r="L6" s="1">
        <v>32</v>
      </c>
      <c r="M6" s="1">
        <v>53</v>
      </c>
    </row>
    <row r="7" spans="1:13" ht="19.5" customHeight="1" x14ac:dyDescent="0.3">
      <c r="B7" s="35" t="s">
        <v>111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48</v>
      </c>
      <c r="J7" s="1">
        <v>58</v>
      </c>
      <c r="K7" s="1">
        <v>48</v>
      </c>
      <c r="L7" s="1">
        <v>20</v>
      </c>
      <c r="M7" s="1">
        <v>16</v>
      </c>
    </row>
    <row r="8" spans="1:13" ht="19.5" customHeight="1" x14ac:dyDescent="0.3">
      <c r="B8" s="35" t="s">
        <v>104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33</v>
      </c>
      <c r="J8" s="1">
        <v>20</v>
      </c>
      <c r="K8" s="1">
        <v>22</v>
      </c>
      <c r="L8" s="1">
        <v>42</v>
      </c>
      <c r="M8" s="1">
        <v>54</v>
      </c>
    </row>
    <row r="9" spans="1:13" ht="19.5" customHeight="1" x14ac:dyDescent="0.3">
      <c r="B9" s="35" t="s">
        <v>110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32</v>
      </c>
      <c r="J9" s="1">
        <v>49</v>
      </c>
      <c r="K9" s="1">
        <v>58</v>
      </c>
      <c r="L9" s="1">
        <v>65</v>
      </c>
      <c r="M9" s="1">
        <v>47</v>
      </c>
    </row>
    <row r="10" spans="1:13" ht="19.5" customHeight="1" x14ac:dyDescent="0.3">
      <c r="B10" s="35" t="s">
        <v>116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45</v>
      </c>
      <c r="J10" s="1">
        <v>71</v>
      </c>
      <c r="K10" s="1">
        <v>40</v>
      </c>
      <c r="L10" s="1">
        <v>55</v>
      </c>
      <c r="M10" s="1">
        <v>17</v>
      </c>
    </row>
    <row r="11" spans="1:13" ht="19.5" customHeight="1" x14ac:dyDescent="0.3">
      <c r="B11" s="35" t="s">
        <v>113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13</v>
      </c>
      <c r="J11" s="1">
        <v>14</v>
      </c>
      <c r="K11" s="1">
        <v>20</v>
      </c>
      <c r="L11" s="1">
        <v>13</v>
      </c>
      <c r="M11" s="1">
        <v>11</v>
      </c>
    </row>
    <row r="12" spans="1:13" ht="19.5" customHeight="1" x14ac:dyDescent="0.3">
      <c r="B12" s="35" t="s">
        <v>101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25</v>
      </c>
      <c r="J12" s="1">
        <v>19</v>
      </c>
      <c r="K12" s="1">
        <v>72</v>
      </c>
      <c r="L12" s="1">
        <v>56</v>
      </c>
      <c r="M12" s="1">
        <v>55</v>
      </c>
    </row>
    <row r="13" spans="1:13" ht="19.5" customHeight="1" x14ac:dyDescent="0.3">
      <c r="B13" s="35" t="s">
        <v>126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25</v>
      </c>
      <c r="J13" s="1">
        <v>94</v>
      </c>
      <c r="K13" s="1">
        <v>38</v>
      </c>
      <c r="L13" s="1">
        <v>18</v>
      </c>
      <c r="M13" s="1">
        <v>72</v>
      </c>
    </row>
    <row r="14" spans="1:13" ht="19.5" customHeight="1" x14ac:dyDescent="0.3">
      <c r="B14" s="35" t="s">
        <v>123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40</v>
      </c>
      <c r="J14" s="1">
        <v>46</v>
      </c>
      <c r="K14" s="1">
        <v>34</v>
      </c>
      <c r="L14" s="1">
        <v>80</v>
      </c>
      <c r="M14" s="1">
        <v>27</v>
      </c>
    </row>
    <row r="15" spans="1:13" ht="19.5" customHeight="1" x14ac:dyDescent="0.3">
      <c r="B15" s="35" t="s">
        <v>108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36</v>
      </c>
      <c r="J15" s="1">
        <v>61</v>
      </c>
      <c r="K15" s="1">
        <v>91</v>
      </c>
      <c r="L15" s="1">
        <v>36</v>
      </c>
      <c r="M15" s="1">
        <v>25</v>
      </c>
    </row>
    <row r="16" spans="1:13" ht="19.5" customHeight="1" x14ac:dyDescent="0.3">
      <c r="B16" s="35" t="s">
        <v>117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15</v>
      </c>
      <c r="J16" s="1">
        <v>14</v>
      </c>
      <c r="K16" s="1">
        <v>89</v>
      </c>
      <c r="L16" s="1">
        <v>67</v>
      </c>
      <c r="M16" s="1">
        <v>15</v>
      </c>
    </row>
    <row r="17" spans="2:18" ht="19.5" customHeight="1" x14ac:dyDescent="0.3">
      <c r="B17" s="35" t="s">
        <v>122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36</v>
      </c>
      <c r="J17" s="1">
        <v>32</v>
      </c>
      <c r="K17" s="1">
        <v>45</v>
      </c>
      <c r="L17" s="1">
        <v>53</v>
      </c>
      <c r="M17" s="1">
        <v>39</v>
      </c>
    </row>
    <row r="18" spans="2:18" ht="19.5" customHeight="1" x14ac:dyDescent="0.3">
      <c r="B18" s="35" t="s">
        <v>124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45</v>
      </c>
      <c r="J18" s="1">
        <v>20</v>
      </c>
      <c r="K18" s="1">
        <v>73</v>
      </c>
      <c r="L18" s="1">
        <v>11</v>
      </c>
      <c r="M18" s="1">
        <v>77</v>
      </c>
    </row>
    <row r="19" spans="2:18" ht="19.5" customHeight="1" x14ac:dyDescent="0.3">
      <c r="B19" s="35" t="s">
        <v>102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16</v>
      </c>
      <c r="K19" s="1">
        <v>11</v>
      </c>
      <c r="L19" s="1">
        <v>13</v>
      </c>
      <c r="M19" s="1">
        <v>80</v>
      </c>
    </row>
    <row r="20" spans="2:18" ht="19.5" customHeight="1" x14ac:dyDescent="0.3">
      <c r="B20" s="35" t="s">
        <v>125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30</v>
      </c>
      <c r="J20" s="1">
        <v>40</v>
      </c>
      <c r="K20" s="1">
        <v>53</v>
      </c>
      <c r="L20" s="1">
        <v>51</v>
      </c>
      <c r="M20" s="1">
        <v>64</v>
      </c>
    </row>
    <row r="21" spans="2:18" ht="19.5" customHeight="1" x14ac:dyDescent="0.3">
      <c r="B21" s="35" t="s">
        <v>119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18</v>
      </c>
      <c r="J21" s="1">
        <v>12</v>
      </c>
      <c r="K21" s="1">
        <v>42</v>
      </c>
      <c r="L21" s="1">
        <v>30</v>
      </c>
      <c r="M21" s="1">
        <v>14</v>
      </c>
    </row>
    <row r="22" spans="2:18" ht="19.5" customHeight="1" x14ac:dyDescent="0.3">
      <c r="B22" s="35" t="s">
        <v>106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58</v>
      </c>
      <c r="J22" s="1">
        <v>61</v>
      </c>
      <c r="K22" s="1">
        <v>93</v>
      </c>
      <c r="L22" s="1">
        <v>28</v>
      </c>
      <c r="M22" s="1">
        <v>71</v>
      </c>
    </row>
    <row r="23" spans="2:18" ht="19.5" customHeight="1" x14ac:dyDescent="0.3">
      <c r="B23" s="35" t="s">
        <v>118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34</v>
      </c>
      <c r="J23" s="1">
        <v>17</v>
      </c>
      <c r="K23" s="1">
        <v>16</v>
      </c>
      <c r="L23" s="1">
        <v>47</v>
      </c>
      <c r="M23" s="1">
        <v>12</v>
      </c>
    </row>
    <row r="24" spans="2:18" ht="19.5" customHeight="1" x14ac:dyDescent="0.3">
      <c r="B24" s="35" t="s">
        <v>109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16</v>
      </c>
      <c r="J24" s="1">
        <v>15</v>
      </c>
      <c r="K24" s="1">
        <v>37</v>
      </c>
      <c r="L24" s="1">
        <v>16</v>
      </c>
      <c r="M24" s="1">
        <v>32</v>
      </c>
    </row>
    <row r="25" spans="2:18" ht="19.5" customHeight="1" x14ac:dyDescent="0.3">
      <c r="B25" s="35" t="s">
        <v>115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16</v>
      </c>
      <c r="J25" s="1">
        <v>60</v>
      </c>
      <c r="K25" s="1">
        <v>19</v>
      </c>
      <c r="L25" s="1">
        <v>29</v>
      </c>
      <c r="M25" s="1">
        <v>53</v>
      </c>
    </row>
    <row r="26" spans="2:18" ht="19.5" customHeight="1" x14ac:dyDescent="0.3">
      <c r="B26" s="35" t="s">
        <v>114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29</v>
      </c>
      <c r="J26" s="1">
        <v>35</v>
      </c>
      <c r="K26" s="1">
        <v>54</v>
      </c>
      <c r="L26" s="1">
        <v>37</v>
      </c>
      <c r="M26" s="1">
        <v>15</v>
      </c>
    </row>
    <row r="27" spans="2:18" ht="19.5" customHeight="1" x14ac:dyDescent="0.3">
      <c r="B27" s="35" t="s">
        <v>121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20</v>
      </c>
      <c r="J27" s="1">
        <v>20</v>
      </c>
      <c r="K27" s="1">
        <v>58</v>
      </c>
      <c r="L27" s="1">
        <v>38</v>
      </c>
      <c r="M27" s="1">
        <v>18</v>
      </c>
    </row>
    <row r="28" spans="2:18" ht="19.5" customHeight="1" x14ac:dyDescent="0.3">
      <c r="B28" s="35" t="s">
        <v>103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50</v>
      </c>
      <c r="J28" s="1">
        <v>58</v>
      </c>
      <c r="K28" s="1">
        <v>30</v>
      </c>
      <c r="L28" s="1">
        <v>38</v>
      </c>
      <c r="M28" s="1">
        <v>17</v>
      </c>
    </row>
    <row r="29" spans="2:18" ht="19.5" customHeight="1" x14ac:dyDescent="0.3">
      <c r="B29" s="35" t="s">
        <v>107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19</v>
      </c>
      <c r="J29" s="1">
        <v>33</v>
      </c>
      <c r="K29" s="1">
        <v>32</v>
      </c>
      <c r="L29" s="1">
        <v>20</v>
      </c>
      <c r="M29" s="1">
        <v>14</v>
      </c>
    </row>
    <row r="30" spans="2:18" ht="19.5" customHeight="1" x14ac:dyDescent="0.3">
      <c r="B30" s="35" t="s">
        <v>105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39</v>
      </c>
      <c r="J30" s="1">
        <v>28</v>
      </c>
      <c r="K30" s="1">
        <v>53</v>
      </c>
      <c r="L30" s="1">
        <v>20</v>
      </c>
      <c r="M30" s="1">
        <v>32</v>
      </c>
    </row>
    <row r="31" spans="2:18" ht="19.5" customHeight="1" x14ac:dyDescent="0.3">
      <c r="B31" s="35" t="s">
        <v>127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49</v>
      </c>
      <c r="J31" s="1">
        <v>47</v>
      </c>
      <c r="K31" s="1">
        <v>73</v>
      </c>
      <c r="L31" s="1">
        <v>28</v>
      </c>
      <c r="M31" s="1">
        <v>53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  <c r="M36">
        <f>COUNTIF(I3:M31, "&lt;11")</f>
        <v>0</v>
      </c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3.1920634484835704</v>
      </c>
      <c r="J38" s="66">
        <v>-1.8579142407563505</v>
      </c>
      <c r="K38" s="66">
        <v>-5.0071138605697509</v>
      </c>
      <c r="L38" s="66">
        <v>-4.9383687745001223</v>
      </c>
      <c r="M38" s="66">
        <v>-2.6192732608838987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0.9597267857054208</v>
      </c>
      <c r="J40" s="66">
        <f>CORREL($C$3:$C$31,J$3:J$31)</f>
        <v>0.42042300444974057</v>
      </c>
      <c r="K40" s="66">
        <f>CORREL($C$3:$C$31,K$3:K$31)</f>
        <v>0.36479672569985316</v>
      </c>
      <c r="L40" s="66">
        <f>CORREL($C$3:$C$31,L$3:L$31)</f>
        <v>0.23866373617349801</v>
      </c>
      <c r="M40" s="66">
        <f>CORREL($C$3:$C$31,M$3:M$31)</f>
        <v>0.22216267950877025</v>
      </c>
    </row>
    <row r="41" spans="2:13" ht="18.75" x14ac:dyDescent="0.25">
      <c r="B41" s="2"/>
    </row>
  </sheetData>
  <conditionalFormatting sqref="C2">
    <cfRule type="colorScale" priority="2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{65CDCCB7-4A0E-4364-963C-91E95A183AE0}</x14:id>
        </ext>
      </extLst>
    </cfRule>
  </conditionalFormatting>
  <conditionalFormatting sqref="D2">
    <cfRule type="colorScale" priority="2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{B38F03D4-229F-4428-89A2-E8422F57917E}</x14:id>
        </ext>
      </extLst>
    </cfRule>
  </conditionalFormatting>
  <conditionalFormatting sqref="E2">
    <cfRule type="colorScale" priority="1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{1C3CC124-86EE-44AF-8A70-A3B456C5A55A}</x14:id>
        </ext>
      </extLst>
    </cfRule>
  </conditionalFormatting>
  <conditionalFormatting sqref="F2">
    <cfRule type="colorScale" priority="1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{214B78D5-33E6-4D23-B9E5-673A2623B01F}</x14:id>
        </ext>
      </extLst>
    </cfRule>
  </conditionalFormatting>
  <conditionalFormatting sqref="G2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{1642F38A-9045-460D-BC1A-F06D802187F7}</x14:id>
        </ext>
      </extLst>
    </cfRule>
  </conditionalFormatting>
  <conditionalFormatting sqref="H2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{21A1D6F8-0005-42B9-9F38-6A937B394DB0}</x14:id>
        </ext>
      </extLst>
    </cfRule>
  </conditionalFormatting>
  <conditionalFormatting sqref="I2">
    <cfRule type="colorScale" priority="1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{E74F101E-50B4-4242-9CD7-E5C69E0B3C34}</x14:id>
        </ext>
      </extLst>
    </cfRule>
  </conditionalFormatting>
  <conditionalFormatting sqref="J2">
    <cfRule type="colorScale" priority="1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{EC5B116E-F8D6-4676-8C02-E091EE598813}</x14:id>
        </ext>
      </extLst>
    </cfRule>
  </conditionalFormatting>
  <conditionalFormatting sqref="K2">
    <cfRule type="colorScale" priority="1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{C7A31EFA-69E8-4CFF-BF5E-7DE0FED7F2B5}</x14:id>
        </ext>
      </extLst>
    </cfRule>
  </conditionalFormatting>
  <conditionalFormatting sqref="L2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{395CD3FA-27D0-4CC5-97B0-CEF53705F702}</x14:id>
        </ext>
      </extLst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{625A0058-A8D1-4516-94A1-1859DC5D3EBE}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CDCCB7-4A0E-4364-963C-91E95A183A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B38F03D4-229F-4428-89A2-E8422F5791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1C3CC124-86EE-44AF-8A70-A3B456C5A5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214B78D5-33E6-4D23-B9E5-673A2623B0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642F38A-9045-460D-BC1A-F06D802187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21A1D6F8-0005-42B9-9F38-6A937B394DB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E74F101E-50B4-4242-9CD7-E5C69E0B3C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EC5B116E-F8D6-4676-8C02-E091EE5988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7A31EFA-69E8-4CFF-BF5E-7DE0FED7F2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395CD3FA-27D0-4CC5-97B0-CEF53705F7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625A0058-A8D1-4516-94A1-1859DC5D3E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877E-1B79-4DE2-9E28-5AB191AAB2E8}">
  <sheetPr codeName="Sheet89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 t="s">
        <v>130</v>
      </c>
      <c r="B1" s="38"/>
    </row>
    <row r="2" spans="1:13" ht="50.1" customHeight="1" x14ac:dyDescent="0.25">
      <c r="B2" s="34" t="s">
        <v>90</v>
      </c>
      <c r="C2" s="34" t="s">
        <v>99</v>
      </c>
      <c r="D2" s="34" t="s">
        <v>95</v>
      </c>
      <c r="E2" s="34" t="s">
        <v>94</v>
      </c>
      <c r="F2" s="34" t="s">
        <v>92</v>
      </c>
      <c r="G2" s="34" t="s">
        <v>93</v>
      </c>
      <c r="H2" s="34" t="s">
        <v>50</v>
      </c>
      <c r="I2" s="34" t="s">
        <v>97</v>
      </c>
      <c r="J2" s="34" t="s">
        <v>96</v>
      </c>
      <c r="K2" s="34" t="s">
        <v>100</v>
      </c>
      <c r="L2" s="34" t="s">
        <v>91</v>
      </c>
      <c r="M2" s="34" t="s">
        <v>98</v>
      </c>
    </row>
    <row r="3" spans="1:13" ht="19.5" customHeight="1" x14ac:dyDescent="0.3">
      <c r="B3" s="35" t="s">
        <v>129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56</v>
      </c>
      <c r="J3" s="1">
        <v>70</v>
      </c>
      <c r="K3" s="1">
        <v>52</v>
      </c>
      <c r="L3" s="1">
        <v>48</v>
      </c>
      <c r="M3" s="1">
        <v>30</v>
      </c>
    </row>
    <row r="4" spans="1:13" ht="19.5" customHeight="1" x14ac:dyDescent="0.3">
      <c r="B4" s="35" t="s">
        <v>112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27</v>
      </c>
      <c r="J4" s="1">
        <v>46</v>
      </c>
      <c r="K4" s="1">
        <v>18</v>
      </c>
      <c r="L4" s="1">
        <v>18</v>
      </c>
      <c r="M4" s="1">
        <v>40</v>
      </c>
    </row>
    <row r="5" spans="1:13" ht="19.5" customHeight="1" x14ac:dyDescent="0.3">
      <c r="B5" s="35" t="s">
        <v>128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33</v>
      </c>
      <c r="K5" s="1">
        <v>63</v>
      </c>
      <c r="L5" s="1">
        <v>40</v>
      </c>
      <c r="M5" s="1">
        <v>42</v>
      </c>
    </row>
    <row r="6" spans="1:13" ht="19.5" customHeight="1" x14ac:dyDescent="0.3">
      <c r="B6" s="35" t="s">
        <v>120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26</v>
      </c>
      <c r="J6" s="1">
        <v>28</v>
      </c>
      <c r="K6" s="1">
        <v>14</v>
      </c>
      <c r="L6" s="1">
        <v>11</v>
      </c>
      <c r="M6" s="1">
        <v>33</v>
      </c>
    </row>
    <row r="7" spans="1:13" ht="19.5" customHeight="1" x14ac:dyDescent="0.3">
      <c r="B7" s="35" t="s">
        <v>111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64</v>
      </c>
      <c r="J7" s="1">
        <v>79</v>
      </c>
      <c r="K7" s="1">
        <v>57</v>
      </c>
      <c r="L7" s="1">
        <v>97</v>
      </c>
      <c r="M7" s="1">
        <v>66</v>
      </c>
    </row>
    <row r="8" spans="1:13" ht="19.5" customHeight="1" x14ac:dyDescent="0.3">
      <c r="B8" s="35" t="s">
        <v>104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37</v>
      </c>
      <c r="J8" s="1">
        <v>36</v>
      </c>
      <c r="K8" s="1">
        <v>95</v>
      </c>
      <c r="L8" s="1">
        <v>20</v>
      </c>
      <c r="M8" s="1">
        <v>59</v>
      </c>
    </row>
    <row r="9" spans="1:13" ht="19.5" customHeight="1" x14ac:dyDescent="0.3">
      <c r="B9" s="35" t="s">
        <v>110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38</v>
      </c>
      <c r="J9" s="1">
        <v>20</v>
      </c>
      <c r="K9" s="1">
        <v>54</v>
      </c>
      <c r="L9" s="1">
        <v>20</v>
      </c>
      <c r="M9" s="1">
        <v>42</v>
      </c>
    </row>
    <row r="10" spans="1:13" ht="19.5" customHeight="1" x14ac:dyDescent="0.3">
      <c r="B10" s="35" t="s">
        <v>116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58</v>
      </c>
      <c r="J10" s="1">
        <v>96</v>
      </c>
      <c r="K10" s="1">
        <v>95</v>
      </c>
      <c r="L10" s="1">
        <v>42</v>
      </c>
      <c r="M10" s="1">
        <v>19</v>
      </c>
    </row>
    <row r="11" spans="1:13" ht="19.5" customHeight="1" x14ac:dyDescent="0.3">
      <c r="B11" s="35" t="s">
        <v>113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20</v>
      </c>
      <c r="K11" s="1">
        <v>17</v>
      </c>
      <c r="L11" s="1">
        <v>18</v>
      </c>
      <c r="M11" s="1">
        <v>13</v>
      </c>
    </row>
    <row r="12" spans="1:13" ht="19.5" customHeight="1" x14ac:dyDescent="0.3">
      <c r="B12" s="35" t="s">
        <v>101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30</v>
      </c>
      <c r="J12" s="1">
        <v>44</v>
      </c>
      <c r="K12" s="1">
        <v>83</v>
      </c>
      <c r="L12" s="1">
        <v>40</v>
      </c>
      <c r="M12" s="1">
        <v>11</v>
      </c>
    </row>
    <row r="13" spans="1:13" ht="19.5" customHeight="1" x14ac:dyDescent="0.3">
      <c r="B13" s="35" t="s">
        <v>126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39</v>
      </c>
      <c r="J13" s="1">
        <v>20</v>
      </c>
      <c r="K13" s="1">
        <v>21</v>
      </c>
      <c r="L13" s="1">
        <v>29</v>
      </c>
      <c r="M13" s="1">
        <v>18</v>
      </c>
    </row>
    <row r="14" spans="1:13" ht="19.5" customHeight="1" x14ac:dyDescent="0.3">
      <c r="B14" s="35" t="s">
        <v>123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35</v>
      </c>
      <c r="J14" s="1">
        <v>73</v>
      </c>
      <c r="K14" s="1">
        <v>51</v>
      </c>
      <c r="L14" s="1">
        <v>32</v>
      </c>
      <c r="M14" s="1">
        <v>57</v>
      </c>
    </row>
    <row r="15" spans="1:13" ht="19.5" customHeight="1" x14ac:dyDescent="0.3">
      <c r="B15" s="35" t="s">
        <v>108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41</v>
      </c>
      <c r="J15" s="1">
        <v>16</v>
      </c>
      <c r="K15" s="1">
        <v>38</v>
      </c>
      <c r="L15" s="1">
        <v>63</v>
      </c>
      <c r="M15" s="1">
        <v>86</v>
      </c>
    </row>
    <row r="16" spans="1:13" ht="19.5" customHeight="1" x14ac:dyDescent="0.3">
      <c r="B16" s="35" t="s">
        <v>117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21</v>
      </c>
      <c r="J16" s="1">
        <v>27</v>
      </c>
      <c r="K16" s="1">
        <v>33</v>
      </c>
      <c r="L16" s="1">
        <v>78</v>
      </c>
      <c r="M16" s="1">
        <v>81</v>
      </c>
    </row>
    <row r="17" spans="2:18" ht="19.5" customHeight="1" x14ac:dyDescent="0.3">
      <c r="B17" s="35" t="s">
        <v>122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48</v>
      </c>
      <c r="J17" s="1">
        <v>34</v>
      </c>
      <c r="K17" s="1">
        <v>12</v>
      </c>
      <c r="L17" s="1">
        <v>58</v>
      </c>
      <c r="M17" s="1">
        <v>76</v>
      </c>
    </row>
    <row r="18" spans="2:18" ht="19.5" customHeight="1" x14ac:dyDescent="0.3">
      <c r="B18" s="35" t="s">
        <v>124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53</v>
      </c>
      <c r="J18" s="1">
        <v>23</v>
      </c>
      <c r="K18" s="1">
        <v>11</v>
      </c>
      <c r="L18" s="1">
        <v>57</v>
      </c>
      <c r="M18" s="1">
        <v>63</v>
      </c>
    </row>
    <row r="19" spans="2:18" ht="19.5" customHeight="1" x14ac:dyDescent="0.3">
      <c r="B19" s="35" t="s">
        <v>102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16</v>
      </c>
      <c r="J19" s="1">
        <v>13</v>
      </c>
      <c r="K19" s="1">
        <v>20</v>
      </c>
      <c r="L19" s="1">
        <v>20</v>
      </c>
      <c r="M19" s="1">
        <v>18</v>
      </c>
    </row>
    <row r="20" spans="2:18" ht="19.5" customHeight="1" x14ac:dyDescent="0.3">
      <c r="B20" s="35" t="s">
        <v>125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34</v>
      </c>
      <c r="J20" s="1">
        <v>20</v>
      </c>
      <c r="K20" s="1">
        <v>47</v>
      </c>
      <c r="L20" s="1">
        <v>88</v>
      </c>
      <c r="M20" s="1">
        <v>48</v>
      </c>
    </row>
    <row r="21" spans="2:18" ht="19.5" customHeight="1" x14ac:dyDescent="0.3">
      <c r="B21" s="35" t="s">
        <v>119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25</v>
      </c>
      <c r="J21" s="1">
        <v>19</v>
      </c>
      <c r="K21" s="1">
        <v>33</v>
      </c>
      <c r="L21" s="1">
        <v>13</v>
      </c>
      <c r="M21" s="1">
        <v>11</v>
      </c>
    </row>
    <row r="22" spans="2:18" ht="19.5" customHeight="1" x14ac:dyDescent="0.3">
      <c r="B22" s="35" t="s">
        <v>106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69</v>
      </c>
      <c r="J22" s="1">
        <v>75</v>
      </c>
      <c r="K22" s="1">
        <v>96</v>
      </c>
      <c r="L22" s="1">
        <v>65</v>
      </c>
      <c r="M22" s="1">
        <v>58</v>
      </c>
    </row>
    <row r="23" spans="2:18" ht="19.5" customHeight="1" x14ac:dyDescent="0.3">
      <c r="B23" s="35" t="s">
        <v>118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75</v>
      </c>
      <c r="K23" s="1">
        <v>14</v>
      </c>
      <c r="L23" s="1">
        <v>17</v>
      </c>
      <c r="M23" s="1">
        <v>72</v>
      </c>
    </row>
    <row r="24" spans="2:18" ht="19.5" customHeight="1" x14ac:dyDescent="0.3">
      <c r="B24" s="35" t="s">
        <v>109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15</v>
      </c>
      <c r="J24" s="1">
        <v>95</v>
      </c>
      <c r="K24" s="1">
        <v>19</v>
      </c>
      <c r="L24" s="1">
        <v>92</v>
      </c>
      <c r="M24" s="1">
        <v>15</v>
      </c>
    </row>
    <row r="25" spans="2:18" ht="19.5" customHeight="1" x14ac:dyDescent="0.3">
      <c r="B25" s="35" t="s">
        <v>115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20</v>
      </c>
      <c r="J25" s="1">
        <v>20</v>
      </c>
      <c r="K25" s="1">
        <v>43</v>
      </c>
      <c r="L25" s="1">
        <v>38</v>
      </c>
      <c r="M25" s="1">
        <v>15</v>
      </c>
    </row>
    <row r="26" spans="2:18" ht="19.5" customHeight="1" x14ac:dyDescent="0.3">
      <c r="B26" s="35" t="s">
        <v>114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32</v>
      </c>
      <c r="J26" s="1">
        <v>20</v>
      </c>
      <c r="K26" s="1">
        <v>64</v>
      </c>
      <c r="L26" s="1">
        <v>45</v>
      </c>
      <c r="M26" s="1">
        <v>33</v>
      </c>
    </row>
    <row r="27" spans="2:18" ht="19.5" customHeight="1" x14ac:dyDescent="0.3">
      <c r="B27" s="35" t="s">
        <v>121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18</v>
      </c>
      <c r="J27" s="1">
        <v>19</v>
      </c>
      <c r="K27" s="1">
        <v>18</v>
      </c>
      <c r="L27" s="1">
        <v>30</v>
      </c>
      <c r="M27" s="1">
        <v>45</v>
      </c>
    </row>
    <row r="28" spans="2:18" ht="19.5" customHeight="1" x14ac:dyDescent="0.3">
      <c r="B28" s="35" t="s">
        <v>103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55</v>
      </c>
      <c r="J28" s="1">
        <v>32</v>
      </c>
      <c r="K28" s="1">
        <v>81</v>
      </c>
      <c r="L28" s="1">
        <v>66</v>
      </c>
      <c r="M28" s="1">
        <v>70</v>
      </c>
    </row>
    <row r="29" spans="2:18" ht="19.5" customHeight="1" x14ac:dyDescent="0.3">
      <c r="B29" s="35" t="s">
        <v>107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13</v>
      </c>
      <c r="J29" s="1">
        <v>53</v>
      </c>
      <c r="K29" s="1">
        <v>12</v>
      </c>
      <c r="L29" s="1">
        <v>37</v>
      </c>
      <c r="M29" s="1">
        <v>34</v>
      </c>
    </row>
    <row r="30" spans="2:18" ht="19.5" customHeight="1" x14ac:dyDescent="0.3">
      <c r="B30" s="35" t="s">
        <v>105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51</v>
      </c>
      <c r="J30" s="1">
        <v>95</v>
      </c>
      <c r="K30" s="1">
        <v>76</v>
      </c>
      <c r="L30" s="1">
        <v>91</v>
      </c>
      <c r="M30" s="1">
        <v>74</v>
      </c>
    </row>
    <row r="31" spans="2:18" ht="19.5" customHeight="1" x14ac:dyDescent="0.3">
      <c r="B31" s="35" t="s">
        <v>127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43</v>
      </c>
      <c r="J31" s="1">
        <v>16</v>
      </c>
      <c r="K31" s="1">
        <v>64</v>
      </c>
      <c r="L31" s="1">
        <v>59</v>
      </c>
      <c r="M31" s="1">
        <v>67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1.7523433144865046</v>
      </c>
      <c r="J38" s="66">
        <f ca="1">$G38*(RAND()-0.5)</f>
        <v>4.4323314470221478</v>
      </c>
      <c r="K38" s="66">
        <f ca="1">$G38*(RAND()-0.5)</f>
        <v>-1.784959165960605</v>
      </c>
      <c r="L38" s="66">
        <f ca="1">$G38*(RAND()-0.5)</f>
        <v>-7.1511051747142842</v>
      </c>
      <c r="M38" s="66">
        <f ca="1">$G38*(RAND()-0.5)</f>
        <v>3.6186067091143208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0.95055916817633612</v>
      </c>
      <c r="J40" s="66">
        <f>CORREL($C$3:$C$31,J$3:J$31)</f>
        <v>0.4085047697151552</v>
      </c>
      <c r="K40" s="66">
        <f>CORREL($C$3:$C$31,K$3:K$31)</f>
        <v>0.55239644654770703</v>
      </c>
      <c r="L40" s="66">
        <f>CORREL($C$3:$C$31,L$3:L$31)</f>
        <v>0.42830707439612542</v>
      </c>
      <c r="M40" s="66">
        <f>CORREL($C$3:$C$31,M$3:M$31)</f>
        <v>0.41285073184659549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{615CE131-9D79-4862-B8BA-BF7CC9C2E946}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{F127AE3E-1E8E-4CC4-A15D-996200A20BD0}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{DEF80FC4-C2BB-4977-AD40-4A5147455F30}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{7B49139D-CCFC-4F69-8167-82B257927BAF}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{3193C1A1-5A67-4539-BB0F-7C95D4AE9532}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{45040ABF-EE3E-495A-BD69-01E2CFC3EE2A}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{913E4977-234C-45F2-9DB7-9D245FEBB581}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{80DCA05F-05EF-4264-9584-84AA2687451C}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{894A8DBD-AAFF-4A72-B077-3B0B57A780D0}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{B49ADEAB-9BBF-4160-971B-01B986DC90C5}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{E7717886-17CA-4F7A-801E-0D8A83CEAA2C}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{EFBE4D37-513B-4222-926F-FFA17FE77009}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{46270F04-4012-47D6-9918-ABEED23B3BE7}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{78938076-470F-476B-B924-FF674EB6DBEB}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{4DF699E1-24AB-44A9-817B-613D0114F2DA}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{00E1C74B-2000-42A5-B764-12B2D09DF0D6}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{5C587F26-4978-477E-A5EC-35ABAFB2C260}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{5557AB54-CDBC-437C-9708-F9491CAC9153}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{668FF3B5-E1AB-410A-8C88-852DCB8F6217}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{4370F4CB-9B43-46A7-9ED7-B3006BBAE6BE}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{51448968-83BE-4449-89EA-C499350D6032}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{AE5E2B90-512E-4FB4-82DF-C72123BBB39A}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{0189B716-9DA0-40BF-9804-065A61AADB3D}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{2D3E51FF-7121-4938-A700-E6866188C9FC}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{95613AAE-EF31-43FE-8C42-3708D5CCA9E6}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{D75F088C-2EF3-41E7-9520-2CC2638EBE2E}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{E51B9D8B-2787-41AF-A773-EC9428F4D8F0}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{008BBAB9-F119-41C0-9BDE-D79B91A86E95}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{C7558C84-FA9B-4A24-989D-7338030DCE21}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{D4893AB8-7F1B-405B-89D7-6E5814AA8ADE}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{1D03C688-D54C-4875-B146-72BF029351A5}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{9B6B0EEF-A8D0-4F95-9B4F-F5C5BA4F4C6B}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{8521185E-064C-41B7-BDBB-7F5D12479F6E}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5CE131-9D79-4862-B8BA-BF7CC9C2E94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127AE3E-1E8E-4CC4-A15D-996200A20B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DEF80FC4-C2BB-4977-AD40-4A5147455F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7B49139D-CCFC-4F69-8167-82B257927BA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193C1A1-5A67-4539-BB0F-7C95D4AE95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5040ABF-EE3E-495A-BD69-01E2CFC3EE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913E4977-234C-45F2-9DB7-9D245FEBB58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0DCA05F-05EF-4264-9584-84AA268745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894A8DBD-AAFF-4A72-B077-3B0B57A780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B49ADEAB-9BBF-4160-971B-01B986DC90C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7717886-17CA-4F7A-801E-0D8A83CEAA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FBE4D37-513B-4222-926F-FFA17FE770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46270F04-4012-47D6-9918-ABEED23B3B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8938076-470F-476B-B924-FF674EB6DB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4DF699E1-24AB-44A9-817B-613D0114F2D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00E1C74B-2000-42A5-B764-12B2D09DF0D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C587F26-4978-477E-A5EC-35ABAFB2C26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5557AB54-CDBC-437C-9708-F9491CAC91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668FF3B5-E1AB-410A-8C88-852DCB8F62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370F4CB-9B43-46A7-9ED7-B3006BBAE6B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1448968-83BE-4449-89EA-C499350D60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AE5E2B90-512E-4FB4-82DF-C72123BBB3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189B716-9DA0-40BF-9804-065A61AADB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D3E51FF-7121-4938-A700-E6866188C9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95613AAE-EF31-43FE-8C42-3708D5CCA9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75F088C-2EF3-41E7-9520-2CC2638EBE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51B9D8B-2787-41AF-A773-EC9428F4D8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008BBAB9-F119-41C0-9BDE-D79B91A86E9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7558C84-FA9B-4A24-989D-7338030DCE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D4893AB8-7F1B-405B-89D7-6E5814AA8A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1D03C688-D54C-4875-B146-72BF029351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B6B0EEF-A8D0-4F95-9B4F-F5C5BA4F4C6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8521185E-064C-41B7-BDBB-7F5D12479F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83BA-3016-43D4-9090-1FC9423190AE}">
  <sheetPr codeName="Sheet90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38"/>
    </row>
    <row r="2" spans="1:13" ht="50.1" customHeight="1" x14ac:dyDescent="0.25">
      <c r="B2" s="34" t="s">
        <v>90</v>
      </c>
      <c r="C2" s="34" t="s">
        <v>99</v>
      </c>
      <c r="D2" s="34" t="s">
        <v>95</v>
      </c>
      <c r="E2" s="34" t="s">
        <v>94</v>
      </c>
      <c r="F2" s="34" t="s">
        <v>92</v>
      </c>
      <c r="G2" s="34" t="s">
        <v>93</v>
      </c>
      <c r="H2" s="34" t="s">
        <v>50</v>
      </c>
      <c r="I2" s="34" t="s">
        <v>97</v>
      </c>
      <c r="J2" s="34" t="s">
        <v>96</v>
      </c>
      <c r="K2" s="34" t="s">
        <v>100</v>
      </c>
      <c r="L2" s="34" t="s">
        <v>91</v>
      </c>
      <c r="M2" s="34" t="s">
        <v>98</v>
      </c>
    </row>
    <row r="3" spans="1:13" ht="19.5" customHeight="1" x14ac:dyDescent="0.3">
      <c r="B3" s="35" t="s">
        <v>129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55</v>
      </c>
      <c r="J3" s="1">
        <v>41</v>
      </c>
      <c r="K3" s="1">
        <v>95</v>
      </c>
      <c r="L3" s="1">
        <v>35</v>
      </c>
      <c r="M3" s="1">
        <v>68</v>
      </c>
    </row>
    <row r="4" spans="1:13" ht="19.5" customHeight="1" x14ac:dyDescent="0.3">
      <c r="B4" s="35" t="s">
        <v>112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21</v>
      </c>
      <c r="J4" s="1">
        <v>11</v>
      </c>
      <c r="K4" s="1">
        <v>20</v>
      </c>
      <c r="L4" s="1">
        <v>13</v>
      </c>
      <c r="M4" s="1">
        <v>23</v>
      </c>
    </row>
    <row r="5" spans="1:13" ht="19.5" customHeight="1" x14ac:dyDescent="0.3">
      <c r="B5" s="35" t="s">
        <v>128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13</v>
      </c>
      <c r="J5" s="1">
        <v>40</v>
      </c>
      <c r="K5" s="1">
        <v>17</v>
      </c>
      <c r="L5" s="1">
        <v>44</v>
      </c>
      <c r="M5" s="1">
        <v>11</v>
      </c>
    </row>
    <row r="6" spans="1:13" ht="19.5" customHeight="1" x14ac:dyDescent="0.3">
      <c r="B6" s="35" t="s">
        <v>120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12</v>
      </c>
      <c r="J6" s="1">
        <v>67</v>
      </c>
      <c r="K6" s="1">
        <v>52</v>
      </c>
      <c r="L6" s="1">
        <v>16</v>
      </c>
      <c r="M6" s="1">
        <v>19</v>
      </c>
    </row>
    <row r="7" spans="1:13" ht="19.5" customHeight="1" x14ac:dyDescent="0.3">
      <c r="B7" s="35" t="s">
        <v>111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59</v>
      </c>
      <c r="J7" s="1">
        <v>77</v>
      </c>
      <c r="K7" s="1">
        <v>98</v>
      </c>
      <c r="L7" s="1">
        <v>18</v>
      </c>
      <c r="M7" s="1">
        <v>86</v>
      </c>
    </row>
    <row r="8" spans="1:13" ht="19.5" customHeight="1" x14ac:dyDescent="0.3">
      <c r="B8" s="35" t="s">
        <v>104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30</v>
      </c>
      <c r="J8" s="1">
        <v>57</v>
      </c>
      <c r="K8" s="1">
        <v>18</v>
      </c>
      <c r="L8" s="1">
        <v>19</v>
      </c>
      <c r="M8" s="1">
        <v>47</v>
      </c>
    </row>
    <row r="9" spans="1:13" ht="19.5" customHeight="1" x14ac:dyDescent="0.3">
      <c r="B9" s="35" t="s">
        <v>110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38</v>
      </c>
      <c r="J9" s="1">
        <v>16</v>
      </c>
      <c r="K9" s="1">
        <v>30</v>
      </c>
      <c r="L9" s="1">
        <v>34</v>
      </c>
      <c r="M9" s="1">
        <v>38</v>
      </c>
    </row>
    <row r="10" spans="1:13" ht="19.5" customHeight="1" x14ac:dyDescent="0.3">
      <c r="B10" s="35" t="s">
        <v>116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42</v>
      </c>
      <c r="J10" s="1">
        <v>50</v>
      </c>
      <c r="K10" s="1">
        <v>75</v>
      </c>
      <c r="L10" s="1">
        <v>87</v>
      </c>
      <c r="M10" s="1">
        <v>55</v>
      </c>
    </row>
    <row r="11" spans="1:13" ht="19.5" customHeight="1" x14ac:dyDescent="0.3">
      <c r="B11" s="35" t="s">
        <v>113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17</v>
      </c>
      <c r="J11" s="1">
        <v>36</v>
      </c>
      <c r="K11" s="1">
        <v>15</v>
      </c>
      <c r="L11" s="1">
        <v>23</v>
      </c>
      <c r="M11" s="1">
        <v>28</v>
      </c>
    </row>
    <row r="12" spans="1:13" ht="19.5" customHeight="1" x14ac:dyDescent="0.3">
      <c r="B12" s="35" t="s">
        <v>101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32</v>
      </c>
      <c r="J12" s="1">
        <v>20</v>
      </c>
      <c r="K12" s="1">
        <v>52</v>
      </c>
      <c r="L12" s="1">
        <v>33</v>
      </c>
      <c r="M12" s="1">
        <v>97</v>
      </c>
    </row>
    <row r="13" spans="1:13" ht="19.5" customHeight="1" x14ac:dyDescent="0.3">
      <c r="B13" s="35" t="s">
        <v>126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22</v>
      </c>
      <c r="J13" s="1">
        <v>81</v>
      </c>
      <c r="K13" s="1">
        <v>86</v>
      </c>
      <c r="L13" s="1">
        <v>42</v>
      </c>
      <c r="M13" s="1">
        <v>23</v>
      </c>
    </row>
    <row r="14" spans="1:13" ht="19.5" customHeight="1" x14ac:dyDescent="0.3">
      <c r="B14" s="35" t="s">
        <v>123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28</v>
      </c>
      <c r="J14" s="1">
        <v>73</v>
      </c>
      <c r="K14" s="1">
        <v>14</v>
      </c>
      <c r="L14" s="1">
        <v>26</v>
      </c>
      <c r="M14" s="1">
        <v>17</v>
      </c>
    </row>
    <row r="15" spans="1:13" ht="19.5" customHeight="1" x14ac:dyDescent="0.3">
      <c r="B15" s="35" t="s">
        <v>108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34</v>
      </c>
      <c r="J15" s="1">
        <v>27</v>
      </c>
      <c r="K15" s="1">
        <v>44</v>
      </c>
      <c r="L15" s="1">
        <v>44</v>
      </c>
      <c r="M15" s="1">
        <v>17</v>
      </c>
    </row>
    <row r="16" spans="1:13" ht="19.5" customHeight="1" x14ac:dyDescent="0.3">
      <c r="B16" s="35" t="s">
        <v>117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18</v>
      </c>
      <c r="J16" s="1">
        <v>16</v>
      </c>
      <c r="K16" s="1">
        <v>60</v>
      </c>
      <c r="L16" s="1">
        <v>42</v>
      </c>
      <c r="M16" s="1">
        <v>19</v>
      </c>
    </row>
    <row r="17" spans="2:18" ht="19.5" customHeight="1" x14ac:dyDescent="0.3">
      <c r="B17" s="35" t="s">
        <v>122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37</v>
      </c>
      <c r="J17" s="1">
        <v>31</v>
      </c>
      <c r="K17" s="1">
        <v>80</v>
      </c>
      <c r="L17" s="1">
        <v>52</v>
      </c>
      <c r="M17" s="1">
        <v>48</v>
      </c>
    </row>
    <row r="18" spans="2:18" ht="19.5" customHeight="1" x14ac:dyDescent="0.3">
      <c r="B18" s="35" t="s">
        <v>124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42</v>
      </c>
      <c r="J18" s="1">
        <v>90</v>
      </c>
      <c r="K18" s="1">
        <v>44</v>
      </c>
      <c r="L18" s="1">
        <v>69</v>
      </c>
      <c r="M18" s="1">
        <v>36</v>
      </c>
    </row>
    <row r="19" spans="2:18" ht="19.5" customHeight="1" x14ac:dyDescent="0.3">
      <c r="B19" s="35" t="s">
        <v>102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16</v>
      </c>
      <c r="J19" s="1">
        <v>48</v>
      </c>
      <c r="K19" s="1">
        <v>85</v>
      </c>
      <c r="L19" s="1">
        <v>15</v>
      </c>
      <c r="M19" s="1">
        <v>20</v>
      </c>
    </row>
    <row r="20" spans="2:18" ht="19.5" customHeight="1" x14ac:dyDescent="0.3">
      <c r="B20" s="35" t="s">
        <v>125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25</v>
      </c>
      <c r="J20" s="1">
        <v>20</v>
      </c>
      <c r="K20" s="1">
        <v>77</v>
      </c>
      <c r="L20" s="1">
        <v>63</v>
      </c>
      <c r="M20" s="1">
        <v>66</v>
      </c>
    </row>
    <row r="21" spans="2:18" ht="19.5" customHeight="1" x14ac:dyDescent="0.3">
      <c r="B21" s="35" t="s">
        <v>119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11</v>
      </c>
      <c r="J21" s="1">
        <v>18</v>
      </c>
      <c r="K21" s="1">
        <v>25</v>
      </c>
      <c r="L21" s="1">
        <v>14</v>
      </c>
      <c r="M21" s="1">
        <v>20</v>
      </c>
    </row>
    <row r="22" spans="2:18" ht="19.5" customHeight="1" x14ac:dyDescent="0.3">
      <c r="B22" s="35" t="s">
        <v>106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59</v>
      </c>
      <c r="J22" s="1">
        <v>61</v>
      </c>
      <c r="K22" s="1">
        <v>82</v>
      </c>
      <c r="L22" s="1">
        <v>51</v>
      </c>
      <c r="M22" s="1">
        <v>12</v>
      </c>
    </row>
    <row r="23" spans="2:18" ht="19.5" customHeight="1" x14ac:dyDescent="0.3">
      <c r="B23" s="35" t="s">
        <v>118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30</v>
      </c>
      <c r="J23" s="1">
        <v>98</v>
      </c>
      <c r="K23" s="1">
        <v>18</v>
      </c>
      <c r="L23" s="1">
        <v>87</v>
      </c>
      <c r="M23" s="1">
        <v>77</v>
      </c>
    </row>
    <row r="24" spans="2:18" ht="19.5" customHeight="1" x14ac:dyDescent="0.3">
      <c r="B24" s="35" t="s">
        <v>109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12</v>
      </c>
      <c r="J24" s="1">
        <v>16</v>
      </c>
      <c r="K24" s="1">
        <v>37</v>
      </c>
      <c r="L24" s="1">
        <v>50</v>
      </c>
      <c r="M24" s="1">
        <v>16</v>
      </c>
    </row>
    <row r="25" spans="2:18" ht="19.5" customHeight="1" x14ac:dyDescent="0.3">
      <c r="B25" s="35" t="s">
        <v>115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17</v>
      </c>
      <c r="J25" s="1">
        <v>24</v>
      </c>
      <c r="K25" s="1">
        <v>34</v>
      </c>
      <c r="L25" s="1">
        <v>27</v>
      </c>
      <c r="M25" s="1">
        <v>18</v>
      </c>
    </row>
    <row r="26" spans="2:18" ht="19.5" customHeight="1" x14ac:dyDescent="0.3">
      <c r="B26" s="35" t="s">
        <v>114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26</v>
      </c>
      <c r="J26" s="1">
        <v>13</v>
      </c>
      <c r="K26" s="1">
        <v>13</v>
      </c>
      <c r="L26" s="1">
        <v>16</v>
      </c>
      <c r="M26" s="1">
        <v>25</v>
      </c>
    </row>
    <row r="27" spans="2:18" ht="19.5" customHeight="1" x14ac:dyDescent="0.3">
      <c r="B27" s="35" t="s">
        <v>121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18</v>
      </c>
      <c r="J27" s="1">
        <v>11</v>
      </c>
      <c r="K27" s="1">
        <v>32</v>
      </c>
      <c r="L27" s="1">
        <v>22</v>
      </c>
      <c r="M27" s="1">
        <v>12</v>
      </c>
    </row>
    <row r="28" spans="2:18" ht="19.5" customHeight="1" x14ac:dyDescent="0.3">
      <c r="B28" s="35" t="s">
        <v>103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46</v>
      </c>
      <c r="J28" s="1">
        <v>75</v>
      </c>
      <c r="K28" s="1">
        <v>58</v>
      </c>
      <c r="L28" s="1">
        <v>93</v>
      </c>
      <c r="M28" s="1">
        <v>50</v>
      </c>
    </row>
    <row r="29" spans="2:18" ht="19.5" customHeight="1" x14ac:dyDescent="0.3">
      <c r="B29" s="35" t="s">
        <v>107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18</v>
      </c>
      <c r="J29" s="1">
        <v>14</v>
      </c>
      <c r="K29" s="1">
        <v>26</v>
      </c>
      <c r="L29" s="1">
        <v>19</v>
      </c>
      <c r="M29" s="1">
        <v>11</v>
      </c>
    </row>
    <row r="30" spans="2:18" ht="19.5" customHeight="1" x14ac:dyDescent="0.3">
      <c r="B30" s="35" t="s">
        <v>105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40</v>
      </c>
      <c r="J30" s="1">
        <v>63</v>
      </c>
      <c r="K30" s="1">
        <v>58</v>
      </c>
      <c r="L30" s="1">
        <v>15</v>
      </c>
      <c r="M30" s="1">
        <v>42</v>
      </c>
    </row>
    <row r="31" spans="2:18" ht="19.5" customHeight="1" x14ac:dyDescent="0.3">
      <c r="B31" s="35" t="s">
        <v>127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54</v>
      </c>
      <c r="J31" s="1">
        <v>81</v>
      </c>
      <c r="K31" s="1">
        <v>48</v>
      </c>
      <c r="L31" s="1">
        <v>83</v>
      </c>
      <c r="M31" s="1">
        <v>50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4.9739028789992119</v>
      </c>
      <c r="J38" s="66">
        <f ca="1">$G38*(RAND()-0.5)</f>
        <v>2.0513272560427822</v>
      </c>
      <c r="K38" s="66">
        <f ca="1">$G38*(RAND()-0.5)</f>
        <v>-0.8399254839905046</v>
      </c>
      <c r="L38" s="66">
        <f ca="1">$G38*(RAND()-0.5)</f>
        <v>-4.6568093881408519</v>
      </c>
      <c r="M38" s="66">
        <f ca="1">$G38*(RAND()-0.5)</f>
        <v>-3.5021777163983798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0.9504827024693987</v>
      </c>
      <c r="J40" s="66">
        <f>CORREL($C$3:$C$31,J$3:J$31)</f>
        <v>0.54272559889340499</v>
      </c>
      <c r="K40" s="66">
        <f>CORREL($C$3:$C$31,K$3:K$31)</f>
        <v>0.51203730906832845</v>
      </c>
      <c r="L40" s="66">
        <f>CORREL($C$3:$C$31,L$3:L$31)</f>
        <v>0.50227973801925418</v>
      </c>
      <c r="M40" s="66">
        <f>CORREL($C$3:$C$31,M$3:M$31)</f>
        <v>0.58256913375628006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{DD48679F-E07D-4D0A-A392-3A3AB60FC0BD}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{25B26F59-040E-41A0-9D7B-E285B02F7808}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{4CCD88BD-B497-42D9-9FE9-2DDA7AB849AB}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{CAA67CDE-47BD-4B23-937C-CB9132151248}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{65966EF1-182C-4988-8CD6-3E3FA67EE2AB}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{64786848-7931-4E97-BE59-0748EEC7CDE8}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{1712A86C-0610-46EC-ADA9-19FFD8C9287E}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{DD6E538E-4356-47B6-835C-3E9134872832}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{F4E6E15E-FDB7-4CC2-804D-662F5B45B319}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{58B0502F-C28A-4326-B7AA-72CFC6AE1097}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{4B655350-758B-49EB-A15E-DBF69CAE9495}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48679F-E07D-4D0A-A392-3A3AB60FC0B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25B26F59-040E-41A0-9D7B-E285B02F78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4CCD88BD-B497-42D9-9FE9-2DDA7AB849A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CAA67CDE-47BD-4B23-937C-CB91321512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65966EF1-182C-4988-8CD6-3E3FA67EE2A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64786848-7931-4E97-BE59-0748EEC7CD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1712A86C-0610-46EC-ADA9-19FFD8C9287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DD6E538E-4356-47B6-835C-3E91348728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F4E6E15E-FDB7-4CC2-804D-662F5B45B3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58B0502F-C28A-4326-B7AA-72CFC6AE10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4B655350-758B-49EB-A15E-DBF69CAE94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E2C2-2627-492A-80CF-A3A47EA37FCE}">
  <sheetPr codeName="Sheet91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38"/>
    </row>
    <row r="2" spans="1:13" ht="50.1" customHeight="1" x14ac:dyDescent="0.25">
      <c r="B2" s="34" t="s">
        <v>90</v>
      </c>
      <c r="C2" s="34" t="s">
        <v>99</v>
      </c>
      <c r="D2" s="34" t="s">
        <v>95</v>
      </c>
      <c r="E2" s="34" t="s">
        <v>94</v>
      </c>
      <c r="F2" s="34" t="s">
        <v>92</v>
      </c>
      <c r="G2" s="34" t="s">
        <v>93</v>
      </c>
      <c r="H2" s="34" t="s">
        <v>50</v>
      </c>
      <c r="I2" s="34" t="s">
        <v>97</v>
      </c>
      <c r="J2" s="34" t="s">
        <v>96</v>
      </c>
      <c r="K2" s="34" t="s">
        <v>100</v>
      </c>
      <c r="L2" s="34" t="s">
        <v>91</v>
      </c>
      <c r="M2" s="34" t="s">
        <v>98</v>
      </c>
    </row>
    <row r="3" spans="1:13" ht="19.5" customHeight="1" x14ac:dyDescent="0.3">
      <c r="B3" s="39" t="s">
        <v>129</v>
      </c>
      <c r="C3" s="10">
        <v>63</v>
      </c>
      <c r="D3" s="10">
        <v>23</v>
      </c>
      <c r="E3" s="10">
        <v>28</v>
      </c>
      <c r="F3" s="10">
        <v>75</v>
      </c>
      <c r="G3" s="10">
        <v>86</v>
      </c>
      <c r="H3" s="10">
        <v>57</v>
      </c>
      <c r="I3" s="10">
        <v>69</v>
      </c>
      <c r="J3" s="10">
        <v>80</v>
      </c>
      <c r="K3" s="11">
        <v>89</v>
      </c>
      <c r="L3" s="11">
        <v>77</v>
      </c>
      <c r="M3" s="11">
        <v>39</v>
      </c>
    </row>
    <row r="4" spans="1:13" ht="19.5" customHeight="1" x14ac:dyDescent="0.3">
      <c r="B4" s="35" t="s">
        <v>112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36</v>
      </c>
      <c r="J4" s="1">
        <v>26</v>
      </c>
      <c r="K4" s="12">
        <v>86</v>
      </c>
      <c r="L4" s="12">
        <v>17</v>
      </c>
      <c r="M4" s="12">
        <v>24</v>
      </c>
    </row>
    <row r="5" spans="1:13" ht="19.5" customHeight="1" x14ac:dyDescent="0.3">
      <c r="B5" s="39" t="s">
        <v>128</v>
      </c>
      <c r="C5" s="10">
        <v>18</v>
      </c>
      <c r="D5" s="10">
        <v>27</v>
      </c>
      <c r="E5" s="10">
        <v>68</v>
      </c>
      <c r="F5" s="10">
        <v>90</v>
      </c>
      <c r="G5" s="10">
        <v>73</v>
      </c>
      <c r="H5" s="10">
        <v>42</v>
      </c>
      <c r="I5" s="10">
        <v>17</v>
      </c>
      <c r="J5" s="10">
        <v>46</v>
      </c>
      <c r="K5" s="11">
        <v>23</v>
      </c>
      <c r="L5" s="11">
        <v>17</v>
      </c>
      <c r="M5" s="11">
        <v>64</v>
      </c>
    </row>
    <row r="6" spans="1:13" ht="19.5" customHeight="1" x14ac:dyDescent="0.3">
      <c r="B6" s="35" t="s">
        <v>120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25</v>
      </c>
      <c r="J6" s="1">
        <v>43</v>
      </c>
      <c r="K6" s="12">
        <v>49</v>
      </c>
      <c r="L6" s="12">
        <v>30</v>
      </c>
      <c r="M6" s="12">
        <v>17</v>
      </c>
    </row>
    <row r="7" spans="1:13" ht="19.5" customHeight="1" x14ac:dyDescent="0.3">
      <c r="B7" s="39" t="s">
        <v>111</v>
      </c>
      <c r="C7" s="10">
        <v>61</v>
      </c>
      <c r="D7" s="10">
        <v>41</v>
      </c>
      <c r="E7" s="10">
        <v>65</v>
      </c>
      <c r="F7" s="10">
        <v>53</v>
      </c>
      <c r="G7" s="10">
        <v>55</v>
      </c>
      <c r="H7" s="10">
        <v>65</v>
      </c>
      <c r="I7" s="10">
        <v>69</v>
      </c>
      <c r="J7" s="10">
        <v>71</v>
      </c>
      <c r="K7" s="11">
        <v>37</v>
      </c>
      <c r="L7" s="11">
        <v>78</v>
      </c>
      <c r="M7" s="11">
        <v>84</v>
      </c>
    </row>
    <row r="8" spans="1:13" ht="19.5" customHeight="1" x14ac:dyDescent="0.3">
      <c r="B8" s="35" t="s">
        <v>104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46</v>
      </c>
      <c r="K8" s="12">
        <v>42</v>
      </c>
      <c r="L8" s="12">
        <v>20</v>
      </c>
      <c r="M8" s="12">
        <v>28</v>
      </c>
    </row>
    <row r="9" spans="1:13" ht="19.5" customHeight="1" x14ac:dyDescent="0.3">
      <c r="B9" s="39" t="s">
        <v>110</v>
      </c>
      <c r="C9" s="10">
        <v>37</v>
      </c>
      <c r="D9" s="10">
        <v>65</v>
      </c>
      <c r="E9" s="10">
        <v>75</v>
      </c>
      <c r="F9" s="10">
        <v>39</v>
      </c>
      <c r="G9" s="10">
        <v>27</v>
      </c>
      <c r="H9" s="10">
        <v>39</v>
      </c>
      <c r="I9" s="10">
        <v>52</v>
      </c>
      <c r="J9" s="10">
        <v>27</v>
      </c>
      <c r="K9" s="11">
        <v>38</v>
      </c>
      <c r="L9" s="11">
        <v>22</v>
      </c>
      <c r="M9" s="11">
        <v>71</v>
      </c>
    </row>
    <row r="10" spans="1:13" ht="19.5" customHeight="1" x14ac:dyDescent="0.3">
      <c r="B10" s="35" t="s">
        <v>116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65</v>
      </c>
      <c r="J10" s="1">
        <v>75</v>
      </c>
      <c r="K10" s="12">
        <v>80</v>
      </c>
      <c r="L10" s="12">
        <v>39</v>
      </c>
      <c r="M10" s="12">
        <v>90</v>
      </c>
    </row>
    <row r="11" spans="1:13" ht="19.5" customHeight="1" x14ac:dyDescent="0.3">
      <c r="B11" s="39" t="s">
        <v>113</v>
      </c>
      <c r="C11" s="10">
        <v>18</v>
      </c>
      <c r="D11" s="10">
        <v>25</v>
      </c>
      <c r="E11" s="10">
        <v>50</v>
      </c>
      <c r="F11" s="10">
        <v>86</v>
      </c>
      <c r="G11" s="10">
        <v>50</v>
      </c>
      <c r="H11" s="10">
        <v>52</v>
      </c>
      <c r="I11" s="10">
        <v>19</v>
      </c>
      <c r="J11" s="10">
        <v>13</v>
      </c>
      <c r="K11" s="11">
        <v>45</v>
      </c>
      <c r="L11" s="11">
        <v>95</v>
      </c>
      <c r="M11" s="11">
        <v>57</v>
      </c>
    </row>
    <row r="12" spans="1:13" ht="19.5" customHeight="1" x14ac:dyDescent="0.3">
      <c r="B12" s="35" t="s">
        <v>101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44</v>
      </c>
      <c r="J12" s="1">
        <v>56</v>
      </c>
      <c r="K12" s="12">
        <v>52</v>
      </c>
      <c r="L12" s="12">
        <v>13</v>
      </c>
      <c r="M12" s="12">
        <v>19</v>
      </c>
    </row>
    <row r="13" spans="1:13" ht="19.5" customHeight="1" x14ac:dyDescent="0.3">
      <c r="B13" s="39" t="s">
        <v>126</v>
      </c>
      <c r="C13" s="10">
        <v>33</v>
      </c>
      <c r="D13" s="10">
        <v>70</v>
      </c>
      <c r="E13" s="10">
        <v>50</v>
      </c>
      <c r="F13" s="10">
        <v>43</v>
      </c>
      <c r="G13" s="10">
        <v>50</v>
      </c>
      <c r="H13" s="10">
        <v>42</v>
      </c>
      <c r="I13" s="10">
        <v>39</v>
      </c>
      <c r="J13" s="10">
        <v>32</v>
      </c>
      <c r="K13" s="11">
        <v>38</v>
      </c>
      <c r="L13" s="11">
        <v>19</v>
      </c>
      <c r="M13" s="11">
        <v>11</v>
      </c>
    </row>
    <row r="14" spans="1:13" ht="19.5" customHeight="1" x14ac:dyDescent="0.3">
      <c r="B14" s="35" t="s">
        <v>123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53</v>
      </c>
      <c r="J14" s="1">
        <v>42</v>
      </c>
      <c r="K14" s="12">
        <v>24</v>
      </c>
      <c r="L14" s="12">
        <v>55</v>
      </c>
      <c r="M14" s="12">
        <v>34</v>
      </c>
    </row>
    <row r="15" spans="1:13" ht="19.5" customHeight="1" x14ac:dyDescent="0.3">
      <c r="B15" s="39" t="s">
        <v>108</v>
      </c>
      <c r="C15" s="10">
        <v>37</v>
      </c>
      <c r="D15" s="10">
        <v>14</v>
      </c>
      <c r="E15" s="10">
        <v>37</v>
      </c>
      <c r="F15" s="10">
        <v>36</v>
      </c>
      <c r="G15" s="10">
        <v>47</v>
      </c>
      <c r="H15" s="10">
        <v>59</v>
      </c>
      <c r="I15" s="10">
        <v>45</v>
      </c>
      <c r="J15" s="10">
        <v>33</v>
      </c>
      <c r="K15" s="11">
        <v>17</v>
      </c>
      <c r="L15" s="11">
        <v>20</v>
      </c>
      <c r="M15" s="11">
        <v>67</v>
      </c>
    </row>
    <row r="16" spans="1:13" ht="19.5" customHeight="1" x14ac:dyDescent="0.3">
      <c r="B16" s="35" t="s">
        <v>117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37</v>
      </c>
      <c r="J16" s="1">
        <v>12</v>
      </c>
      <c r="K16" s="12">
        <v>68</v>
      </c>
      <c r="L16" s="12">
        <v>12</v>
      </c>
      <c r="M16" s="12">
        <v>11</v>
      </c>
    </row>
    <row r="17" spans="2:18" ht="19.5" customHeight="1" x14ac:dyDescent="0.3">
      <c r="B17" s="39" t="s">
        <v>122</v>
      </c>
      <c r="C17" s="10">
        <v>42</v>
      </c>
      <c r="D17" s="10">
        <v>33</v>
      </c>
      <c r="E17" s="10">
        <v>17</v>
      </c>
      <c r="F17" s="10">
        <v>49</v>
      </c>
      <c r="G17" s="10">
        <v>80</v>
      </c>
      <c r="H17" s="10">
        <v>69</v>
      </c>
      <c r="I17" s="10">
        <v>41</v>
      </c>
      <c r="J17" s="10">
        <v>19</v>
      </c>
      <c r="K17" s="11">
        <v>46</v>
      </c>
      <c r="L17" s="11">
        <v>68</v>
      </c>
      <c r="M17" s="11">
        <v>21</v>
      </c>
    </row>
    <row r="18" spans="2:18" ht="19.5" customHeight="1" x14ac:dyDescent="0.3">
      <c r="B18" s="35" t="s">
        <v>124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57</v>
      </c>
      <c r="J18" s="1">
        <v>15</v>
      </c>
      <c r="K18" s="12">
        <v>62</v>
      </c>
      <c r="L18" s="12">
        <v>65</v>
      </c>
      <c r="M18" s="12">
        <v>77</v>
      </c>
    </row>
    <row r="19" spans="2:18" ht="19.5" customHeight="1" x14ac:dyDescent="0.3">
      <c r="B19" s="39" t="s">
        <v>102</v>
      </c>
      <c r="C19" s="10">
        <v>13</v>
      </c>
      <c r="D19" s="10">
        <v>41</v>
      </c>
      <c r="E19" s="10">
        <v>26</v>
      </c>
      <c r="F19" s="10">
        <v>98</v>
      </c>
      <c r="G19" s="10">
        <v>46</v>
      </c>
      <c r="H19" s="10">
        <v>32</v>
      </c>
      <c r="I19" s="10">
        <v>26</v>
      </c>
      <c r="J19" s="10">
        <v>20</v>
      </c>
      <c r="K19" s="11">
        <v>20</v>
      </c>
      <c r="L19" s="11">
        <v>20</v>
      </c>
      <c r="M19" s="11">
        <v>14</v>
      </c>
    </row>
    <row r="20" spans="2:18" ht="19.5" customHeight="1" x14ac:dyDescent="0.3">
      <c r="B20" s="35" t="s">
        <v>125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44</v>
      </c>
      <c r="J20" s="1">
        <v>78</v>
      </c>
      <c r="K20" s="12">
        <v>18</v>
      </c>
      <c r="L20" s="12">
        <v>25</v>
      </c>
      <c r="M20" s="12">
        <v>43</v>
      </c>
    </row>
    <row r="21" spans="2:18" ht="19.5" customHeight="1" x14ac:dyDescent="0.3">
      <c r="B21" s="39" t="s">
        <v>119</v>
      </c>
      <c r="C21" s="10">
        <v>25</v>
      </c>
      <c r="D21" s="10">
        <v>15</v>
      </c>
      <c r="E21" s="10">
        <v>25</v>
      </c>
      <c r="F21" s="10">
        <v>66</v>
      </c>
      <c r="G21" s="10">
        <v>61</v>
      </c>
      <c r="H21" s="10">
        <v>20</v>
      </c>
      <c r="I21" s="10">
        <v>38</v>
      </c>
      <c r="J21" s="10">
        <v>13</v>
      </c>
      <c r="K21" s="11">
        <v>57</v>
      </c>
      <c r="L21" s="11">
        <v>42</v>
      </c>
      <c r="M21" s="11">
        <v>32</v>
      </c>
    </row>
    <row r="22" spans="2:18" ht="19.5" customHeight="1" x14ac:dyDescent="0.3">
      <c r="B22" s="35" t="s">
        <v>106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69</v>
      </c>
      <c r="J22" s="1">
        <v>52</v>
      </c>
      <c r="K22" s="12">
        <v>88</v>
      </c>
      <c r="L22" s="12">
        <v>51</v>
      </c>
      <c r="M22" s="12">
        <v>94</v>
      </c>
    </row>
    <row r="23" spans="2:18" ht="19.5" customHeight="1" x14ac:dyDescent="0.3">
      <c r="B23" s="39" t="s">
        <v>118</v>
      </c>
      <c r="C23" s="10">
        <v>42</v>
      </c>
      <c r="D23" s="10">
        <v>73</v>
      </c>
      <c r="E23" s="10">
        <v>16</v>
      </c>
      <c r="F23" s="10">
        <v>79</v>
      </c>
      <c r="G23" s="10">
        <v>88</v>
      </c>
      <c r="H23" s="10">
        <v>72</v>
      </c>
      <c r="I23" s="10">
        <v>53</v>
      </c>
      <c r="J23" s="10">
        <v>14</v>
      </c>
      <c r="K23" s="11">
        <v>49</v>
      </c>
      <c r="L23" s="11">
        <v>20</v>
      </c>
      <c r="M23" s="11">
        <v>44</v>
      </c>
    </row>
    <row r="24" spans="2:18" ht="19.5" customHeight="1" x14ac:dyDescent="0.3">
      <c r="B24" s="35" t="s">
        <v>109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24</v>
      </c>
      <c r="J24" s="1">
        <v>29</v>
      </c>
      <c r="K24" s="12">
        <v>17</v>
      </c>
      <c r="L24" s="12">
        <v>18</v>
      </c>
      <c r="M24" s="12">
        <v>15</v>
      </c>
    </row>
    <row r="25" spans="2:18" ht="19.5" customHeight="1" x14ac:dyDescent="0.3">
      <c r="B25" s="39" t="s">
        <v>115</v>
      </c>
      <c r="C25" s="10">
        <v>21</v>
      </c>
      <c r="D25" s="10">
        <v>56</v>
      </c>
      <c r="E25" s="10">
        <v>20</v>
      </c>
      <c r="F25" s="10">
        <v>40</v>
      </c>
      <c r="G25" s="10">
        <v>22</v>
      </c>
      <c r="H25" s="10">
        <v>98</v>
      </c>
      <c r="I25" s="10">
        <v>24</v>
      </c>
      <c r="J25" s="10">
        <v>11</v>
      </c>
      <c r="K25" s="11">
        <v>21</v>
      </c>
      <c r="L25" s="11">
        <v>18</v>
      </c>
      <c r="M25" s="11">
        <v>71</v>
      </c>
    </row>
    <row r="26" spans="2:18" ht="19.5" customHeight="1" x14ac:dyDescent="0.3">
      <c r="B26" s="35" t="s">
        <v>114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35</v>
      </c>
      <c r="J26" s="1">
        <v>33</v>
      </c>
      <c r="K26" s="12">
        <v>34</v>
      </c>
      <c r="L26" s="12">
        <v>56</v>
      </c>
      <c r="M26" s="12">
        <v>16</v>
      </c>
    </row>
    <row r="27" spans="2:18" ht="19.5" customHeight="1" x14ac:dyDescent="0.3">
      <c r="B27" s="39" t="s">
        <v>121</v>
      </c>
      <c r="C27" s="10">
        <v>18</v>
      </c>
      <c r="D27" s="10">
        <v>24</v>
      </c>
      <c r="E27" s="10">
        <v>62</v>
      </c>
      <c r="F27" s="10">
        <v>62</v>
      </c>
      <c r="G27" s="10">
        <v>61</v>
      </c>
      <c r="H27" s="10">
        <v>45</v>
      </c>
      <c r="I27" s="10">
        <v>29</v>
      </c>
      <c r="J27" s="10">
        <v>19</v>
      </c>
      <c r="K27" s="11">
        <v>18</v>
      </c>
      <c r="L27" s="11">
        <v>26</v>
      </c>
      <c r="M27" s="11">
        <v>22</v>
      </c>
    </row>
    <row r="28" spans="2:18" ht="19.5" customHeight="1" x14ac:dyDescent="0.3">
      <c r="B28" s="35" t="s">
        <v>103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52</v>
      </c>
      <c r="J28" s="1">
        <v>70</v>
      </c>
      <c r="K28" s="12">
        <v>87</v>
      </c>
      <c r="L28" s="12">
        <v>46</v>
      </c>
      <c r="M28" s="12">
        <v>28</v>
      </c>
    </row>
    <row r="29" spans="2:18" ht="19.5" customHeight="1" x14ac:dyDescent="0.3">
      <c r="B29" s="39" t="s">
        <v>107</v>
      </c>
      <c r="C29" s="10">
        <v>14</v>
      </c>
      <c r="D29" s="10">
        <v>40</v>
      </c>
      <c r="E29" s="10">
        <v>28</v>
      </c>
      <c r="F29" s="10">
        <v>83</v>
      </c>
      <c r="G29" s="10">
        <v>45</v>
      </c>
      <c r="H29" s="10">
        <v>35</v>
      </c>
      <c r="I29" s="10">
        <v>14</v>
      </c>
      <c r="J29" s="10">
        <v>83</v>
      </c>
      <c r="K29" s="11">
        <v>26</v>
      </c>
      <c r="L29" s="11">
        <v>52</v>
      </c>
      <c r="M29" s="11">
        <v>34</v>
      </c>
    </row>
    <row r="30" spans="2:18" ht="19.5" customHeight="1" x14ac:dyDescent="0.3">
      <c r="B30" s="35" t="s">
        <v>105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58</v>
      </c>
      <c r="J30" s="1">
        <v>30</v>
      </c>
      <c r="K30" s="12">
        <v>18</v>
      </c>
      <c r="L30" s="12">
        <v>69</v>
      </c>
      <c r="M30" s="12">
        <v>80</v>
      </c>
    </row>
    <row r="31" spans="2:18" ht="19.5" customHeight="1" x14ac:dyDescent="0.3">
      <c r="B31" s="39" t="s">
        <v>127</v>
      </c>
      <c r="C31" s="10">
        <v>58</v>
      </c>
      <c r="D31" s="10">
        <v>42</v>
      </c>
      <c r="E31" s="10">
        <v>59</v>
      </c>
      <c r="F31" s="10">
        <v>95</v>
      </c>
      <c r="G31" s="10">
        <v>34</v>
      </c>
      <c r="H31" s="10">
        <v>39</v>
      </c>
      <c r="I31" s="10">
        <v>62</v>
      </c>
      <c r="J31" s="10">
        <v>58</v>
      </c>
      <c r="K31" s="11">
        <v>11</v>
      </c>
      <c r="L31" s="11">
        <v>33</v>
      </c>
      <c r="M31" s="11">
        <v>40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0.12270786935856426</v>
      </c>
      <c r="J38" s="66">
        <f ca="1">$G38*(RAND()-0.5)</f>
        <v>-4.9929319012422972</v>
      </c>
      <c r="K38" s="66">
        <f ca="1">$G38*(RAND()-0.5)</f>
        <v>1.5047850715977518</v>
      </c>
      <c r="L38" s="66">
        <f ca="1">$G38*(RAND()-0.5)</f>
        <v>3.77441088396629</v>
      </c>
      <c r="M38" s="66">
        <f ca="1">$G38*(RAND()-0.5)</f>
        <v>6.3405668650760285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0.9446645799659853</v>
      </c>
      <c r="J40" s="66">
        <f>CORREL($C$3:$C$31,J$3:J$31)</f>
        <v>0.47150004595892026</v>
      </c>
      <c r="K40" s="66">
        <f>CORREL($C$3:$C$31,K$3:K$31)</f>
        <v>0.39786221004909389</v>
      </c>
      <c r="L40" s="66">
        <f>CORREL($C$3:$C$31,L$3:L$31)</f>
        <v>0.42259917126600866</v>
      </c>
      <c r="M40" s="66">
        <f>CORREL($C$3:$C$31,M$3:M$31)</f>
        <v>0.48482421780746138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{2C4F43B6-D870-49C1-A1FA-858F87554EFC}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{D23E18B0-4E21-4492-8458-4445B9A717BB}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{B6D28BE7-5F8D-4609-A9CB-91401A0FD982}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{C46F4103-11EA-41CB-A6B7-D9A23EA011F7}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{10EA37D2-2F59-43D6-867D-5EDB07449F8A}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{24D06198-69B7-4734-B97B-5B1EAA1F5652}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{F4739051-FD30-478D-9E41-CB5099FDB4DD}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{C324B626-177D-41B4-8877-D4741694C995}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{8BD9308D-5C85-4530-85A1-1E5C311AB213}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{BF846874-5930-47E3-B26D-73960985C04F}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{57E45677-DBC8-4F71-8A2D-1062D4BA216A}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4F43B6-D870-49C1-A1FA-858F87554EF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D23E18B0-4E21-4492-8458-4445B9A717B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B6D28BE7-5F8D-4609-A9CB-91401A0FD9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C46F4103-11EA-41CB-A6B7-D9A23EA011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0EA37D2-2F59-43D6-867D-5EDB07449F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24D06198-69B7-4734-B97B-5B1EAA1F56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F4739051-FD30-478D-9E41-CB5099FDB4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C324B626-177D-41B4-8877-D4741694C99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8BD9308D-5C85-4530-85A1-1E5C311AB2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BF846874-5930-47E3-B26D-73960985C04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57E45677-DBC8-4F71-8A2D-1062D4BA21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54DF-FE41-44BD-A99F-ADF1A5673F7E}">
  <sheetPr codeName="Sheet92"/>
  <dimension ref="A1:R41"/>
  <sheetViews>
    <sheetView showGridLines="0" zoomScale="51" zoomScaleNormal="10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90</v>
      </c>
      <c r="C2" s="34" t="s">
        <v>92</v>
      </c>
      <c r="D2" s="34" t="s">
        <v>98</v>
      </c>
      <c r="E2" s="34" t="s">
        <v>95</v>
      </c>
      <c r="F2" s="34" t="s">
        <v>91</v>
      </c>
      <c r="G2" s="34" t="s">
        <v>93</v>
      </c>
      <c r="H2" s="34" t="s">
        <v>50</v>
      </c>
      <c r="I2" s="34" t="s">
        <v>97</v>
      </c>
      <c r="J2" s="34" t="s">
        <v>94</v>
      </c>
      <c r="K2" s="34" t="s">
        <v>96</v>
      </c>
      <c r="L2" s="34" t="s">
        <v>99</v>
      </c>
      <c r="M2" s="34" t="s">
        <v>100</v>
      </c>
    </row>
    <row r="3" spans="1:13" ht="19.5" customHeight="1" x14ac:dyDescent="0.3">
      <c r="B3" s="35" t="s">
        <v>117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1:13" ht="19.5" customHeight="1" x14ac:dyDescent="0.3">
      <c r="B4" s="35" t="s">
        <v>105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1:13" ht="19.5" customHeight="1" x14ac:dyDescent="0.3">
      <c r="B5" s="35" t="s">
        <v>127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1:13" ht="19.5" customHeight="1" x14ac:dyDescent="0.3">
      <c r="B6" s="35" t="s">
        <v>110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1:13" ht="19.5" customHeight="1" x14ac:dyDescent="0.3">
      <c r="B7" s="35" t="s">
        <v>120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1:13" ht="19.5" customHeight="1" x14ac:dyDescent="0.3">
      <c r="B8" s="35" t="s">
        <v>102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1:13" ht="19.5" customHeight="1" x14ac:dyDescent="0.3">
      <c r="B9" s="35" t="s">
        <v>118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1:13" ht="19.5" customHeight="1" x14ac:dyDescent="0.3">
      <c r="B10" s="35" t="s">
        <v>111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1:13" ht="19.5" customHeight="1" x14ac:dyDescent="0.3">
      <c r="B11" s="35" t="s">
        <v>122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1:13" ht="19.5" customHeight="1" x14ac:dyDescent="0.3">
      <c r="B12" s="35" t="s">
        <v>114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1:13" ht="19.5" customHeight="1" x14ac:dyDescent="0.3">
      <c r="B13" s="35" t="s">
        <v>112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1:13" ht="19.5" customHeight="1" x14ac:dyDescent="0.3">
      <c r="B14" s="35" t="s">
        <v>108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1:13" ht="19.5" customHeight="1" x14ac:dyDescent="0.3">
      <c r="B15" s="35" t="s">
        <v>104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1:13" ht="19.5" customHeight="1" x14ac:dyDescent="0.3">
      <c r="B16" s="35" t="s">
        <v>109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2:18" ht="19.5" customHeight="1" x14ac:dyDescent="0.3">
      <c r="B17" s="35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2:18" ht="19.5" customHeight="1" x14ac:dyDescent="0.3">
      <c r="B18" s="35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2:18" ht="19.5" customHeight="1" x14ac:dyDescent="0.3">
      <c r="B19" s="35" t="s">
        <v>113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2:18" ht="19.5" customHeight="1" x14ac:dyDescent="0.3">
      <c r="B20" s="35" t="s">
        <v>119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2:18" ht="19.5" customHeight="1" x14ac:dyDescent="0.3">
      <c r="B21" s="35" t="s">
        <v>106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2:18" ht="19.5" customHeight="1" x14ac:dyDescent="0.3">
      <c r="B22" s="35" t="s">
        <v>115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2:18" ht="19.5" customHeight="1" x14ac:dyDescent="0.3">
      <c r="B23" s="35" t="s">
        <v>103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2:18" ht="19.5" customHeight="1" x14ac:dyDescent="0.3">
      <c r="B24" s="35" t="s">
        <v>107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2:18" ht="19.5" customHeight="1" x14ac:dyDescent="0.3">
      <c r="B25" s="35" t="s">
        <v>123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2:18" ht="19.5" customHeight="1" x14ac:dyDescent="0.3">
      <c r="B26" s="35" t="s">
        <v>116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2:18" ht="19.5" customHeight="1" x14ac:dyDescent="0.3">
      <c r="B27" s="35" t="s">
        <v>129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2:18" ht="19.5" customHeight="1" x14ac:dyDescent="0.3">
      <c r="B28" s="35" t="s">
        <v>101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2:18" ht="19.5" customHeight="1" x14ac:dyDescent="0.3">
      <c r="B29" s="35" t="s">
        <v>124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2:18" ht="19.5" customHeight="1" x14ac:dyDescent="0.3">
      <c r="B30" s="35" t="s">
        <v>128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2:18" ht="19.5" customHeight="1" x14ac:dyDescent="0.3">
      <c r="B31" s="35" t="s">
        <v>126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0.48672082858566057</v>
      </c>
      <c r="J38" s="66">
        <v>7.2659571984414981</v>
      </c>
      <c r="K38" s="66">
        <v>-5.4503461689398023</v>
      </c>
      <c r="L38" s="66">
        <v>-1.6293394975399762</v>
      </c>
      <c r="M38" s="66">
        <v>1.0357749535690586</v>
      </c>
    </row>
    <row r="39" spans="2:13" ht="18.75" x14ac:dyDescent="0.25">
      <c r="B39" s="2"/>
      <c r="F39" s="66"/>
      <c r="G39" s="66"/>
      <c r="H39" s="66"/>
      <c r="I39" s="66">
        <v>50</v>
      </c>
      <c r="J39" s="66">
        <v>5</v>
      </c>
      <c r="K39" s="66">
        <v>30</v>
      </c>
      <c r="L39" s="66">
        <v>40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0.3372623344918822</v>
      </c>
      <c r="J40" s="66">
        <f>CORREL($C$3:$C$31,J$3:J$31)</f>
        <v>0.91594870582425991</v>
      </c>
      <c r="K40" s="66">
        <f>CORREL($C$3:$C$31,K$3:K$31)</f>
        <v>0.31568945719310315</v>
      </c>
      <c r="L40" s="66">
        <f>CORREL($C$3:$C$31,L$3:L$31)</f>
        <v>0.43363982925208944</v>
      </c>
      <c r="M40" s="66">
        <f>CORREL($C$3:$C$31,M$3:M$31)</f>
        <v>0.55216865243570334</v>
      </c>
    </row>
    <row r="41" spans="2:13" ht="18.75" x14ac:dyDescent="0.25">
      <c r="B41" s="2"/>
    </row>
  </sheetData>
  <conditionalFormatting sqref="C2">
    <cfRule type="colorScale" priority="26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7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7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{9E5B2333-9282-458D-AEEE-B66ADEC6EBE0}</x14:id>
        </ext>
      </extLst>
    </cfRule>
  </conditionalFormatting>
  <conditionalFormatting sqref="D2">
    <cfRule type="colorScale" priority="25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6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{7D91209F-991E-44FD-B987-CE27905AC069}</x14:id>
        </ext>
      </extLst>
    </cfRule>
  </conditionalFormatting>
  <conditionalFormatting sqref="E2">
    <cfRule type="colorScale" priority="24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5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{0A249A51-DBCB-429F-B7E7-F523E6C171BA}</x14:id>
        </ext>
      </extLst>
    </cfRule>
  </conditionalFormatting>
  <conditionalFormatting sqref="F2">
    <cfRule type="colorScale" priority="23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4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{047469B8-28A4-481F-9C4E-0051B8CB4DB2}</x14:id>
        </ext>
      </extLst>
    </cfRule>
  </conditionalFormatting>
  <conditionalFormatting sqref="G2">
    <cfRule type="colorScale" priority="22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{EFD4BC00-AEF8-4475-BD8D-F2DF3B69BC63}</x14:id>
        </ext>
      </extLst>
    </cfRule>
  </conditionalFormatting>
  <conditionalFormatting sqref="H2">
    <cfRule type="colorScale" priority="21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{D74675CF-6E0C-4FD6-82CA-ADA08BA18094}</x14:id>
        </ext>
      </extLst>
    </cfRule>
  </conditionalFormatting>
  <conditionalFormatting sqref="I2">
    <cfRule type="colorScale" priority="20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{9E12C173-A65A-4284-A3FA-1165B463C7E1}</x14:id>
        </ext>
      </extLst>
    </cfRule>
  </conditionalFormatting>
  <conditionalFormatting sqref="J2">
    <cfRule type="colorScale" priority="19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{46DEDE21-D780-4549-8348-50C6BEB555ED}</x14:id>
        </ext>
      </extLst>
    </cfRule>
  </conditionalFormatting>
  <conditionalFormatting sqref="K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{9D0DF7CB-C0E7-4908-BB64-EAC13A45B20E}</x14:id>
        </ext>
      </extLst>
    </cfRule>
  </conditionalFormatting>
  <conditionalFormatting sqref="L2">
    <cfRule type="colorScale" priority="17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{69B2D886-CF1C-4E5B-9C37-70FFF068CED5}</x14:id>
        </ext>
      </extLst>
    </cfRule>
  </conditionalFormatting>
  <conditionalFormatting sqref="M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{76EC1F0C-181A-45BA-9F57-C69CF651CDA2}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5B2333-9282-458D-AEEE-B66ADEC6EB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7D91209F-991E-44FD-B987-CE27905AC06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0A249A51-DBCB-429F-B7E7-F523E6C171B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047469B8-28A4-481F-9C4E-0051B8CB4DB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EFD4BC00-AEF8-4475-BD8D-F2DF3B69BC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D74675CF-6E0C-4FD6-82CA-ADA08BA1809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9E12C173-A65A-4284-A3FA-1165B463C7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46DEDE21-D780-4549-8348-50C6BEB555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9D0DF7CB-C0E7-4908-BB64-EAC13A45B20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69B2D886-CF1C-4E5B-9C37-70FFF068CED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76EC1F0C-181A-45BA-9F57-C69CF651CD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BF64-E00E-4F61-99E0-EE1C8E459E52}">
  <sheetPr codeName="Sheet93"/>
  <dimension ref="A1:R41"/>
  <sheetViews>
    <sheetView showGridLines="0" zoomScale="64" zoomScaleNormal="10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 t="s">
        <v>130</v>
      </c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4" t="s">
        <v>90</v>
      </c>
      <c r="C2" s="34" t="s">
        <v>92</v>
      </c>
      <c r="D2" s="34" t="s">
        <v>98</v>
      </c>
      <c r="E2" s="34" t="s">
        <v>95</v>
      </c>
      <c r="F2" s="34" t="s">
        <v>91</v>
      </c>
      <c r="G2" s="34" t="s">
        <v>93</v>
      </c>
      <c r="H2" s="34" t="s">
        <v>50</v>
      </c>
      <c r="I2" s="34" t="s">
        <v>97</v>
      </c>
      <c r="J2" s="34" t="s">
        <v>94</v>
      </c>
      <c r="K2" s="34" t="s">
        <v>96</v>
      </c>
      <c r="L2" s="34" t="s">
        <v>99</v>
      </c>
      <c r="M2" s="34" t="s">
        <v>100</v>
      </c>
    </row>
    <row r="3" spans="1:13" ht="19.5" customHeight="1" x14ac:dyDescent="0.3">
      <c r="B3" s="35" t="s">
        <v>117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1:13" ht="19.5" customHeight="1" x14ac:dyDescent="0.3">
      <c r="B4" s="35" t="s">
        <v>105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1:13" ht="19.5" customHeight="1" x14ac:dyDescent="0.3">
      <c r="B5" s="35" t="s">
        <v>127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1:13" ht="19.5" customHeight="1" x14ac:dyDescent="0.3">
      <c r="B6" s="35" t="s">
        <v>110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1:13" ht="19.5" customHeight="1" x14ac:dyDescent="0.3">
      <c r="B7" s="35" t="s">
        <v>120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1:13" ht="19.5" customHeight="1" x14ac:dyDescent="0.3">
      <c r="B8" s="35" t="s">
        <v>102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1:13" ht="19.5" customHeight="1" x14ac:dyDescent="0.3">
      <c r="B9" s="35" t="s">
        <v>118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1:13" ht="19.5" customHeight="1" x14ac:dyDescent="0.3">
      <c r="B10" s="35" t="s">
        <v>111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1:13" ht="19.5" customHeight="1" x14ac:dyDescent="0.3">
      <c r="B11" s="35" t="s">
        <v>122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1:13" ht="19.5" customHeight="1" x14ac:dyDescent="0.3">
      <c r="B12" s="35" t="s">
        <v>114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1:13" ht="19.5" customHeight="1" x14ac:dyDescent="0.3">
      <c r="B13" s="35" t="s">
        <v>112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1:13" ht="19.5" customHeight="1" x14ac:dyDescent="0.3">
      <c r="B14" s="35" t="s">
        <v>108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1:13" ht="19.5" customHeight="1" x14ac:dyDescent="0.3">
      <c r="B15" s="35" t="s">
        <v>104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1:13" ht="19.5" customHeight="1" x14ac:dyDescent="0.3">
      <c r="B16" s="35" t="s">
        <v>109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2:18" ht="19.5" customHeight="1" x14ac:dyDescent="0.3">
      <c r="B17" s="35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2:18" ht="19.5" customHeight="1" x14ac:dyDescent="0.3">
      <c r="B18" s="35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2:18" ht="19.5" customHeight="1" x14ac:dyDescent="0.3">
      <c r="B19" s="35" t="s">
        <v>113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2:18" ht="19.5" customHeight="1" x14ac:dyDescent="0.3">
      <c r="B20" s="35" t="s">
        <v>119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2:18" ht="19.5" customHeight="1" x14ac:dyDescent="0.3">
      <c r="B21" s="35" t="s">
        <v>106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2:18" ht="19.5" customHeight="1" x14ac:dyDescent="0.3">
      <c r="B22" s="35" t="s">
        <v>115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2:18" ht="19.5" customHeight="1" x14ac:dyDescent="0.3">
      <c r="B23" s="35" t="s">
        <v>103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2:18" ht="19.5" customHeight="1" x14ac:dyDescent="0.3">
      <c r="B24" s="35" t="s">
        <v>107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2:18" ht="19.5" customHeight="1" x14ac:dyDescent="0.3">
      <c r="B25" s="35" t="s">
        <v>123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2:18" ht="19.5" customHeight="1" x14ac:dyDescent="0.3">
      <c r="B26" s="35" t="s">
        <v>116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2:18" ht="19.5" customHeight="1" x14ac:dyDescent="0.3">
      <c r="B27" s="35" t="s">
        <v>129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2:18" ht="19.5" customHeight="1" x14ac:dyDescent="0.3">
      <c r="B28" s="35" t="s">
        <v>101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2:18" ht="19.5" customHeight="1" x14ac:dyDescent="0.3">
      <c r="B29" s="35" t="s">
        <v>124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2:18" ht="19.5" customHeight="1" x14ac:dyDescent="0.3">
      <c r="B30" s="35" t="s">
        <v>128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2:18" ht="19.5" customHeight="1" x14ac:dyDescent="0.3">
      <c r="B31" s="35" t="s">
        <v>126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-5.3043835860653186</v>
      </c>
      <c r="J38" s="66">
        <f ca="1">$G38*(RAND()-0.5)</f>
        <v>-5.1454999283561671</v>
      </c>
      <c r="K38" s="66">
        <f ca="1">$G38*(RAND()-0.5)</f>
        <v>4.8512104151737647</v>
      </c>
      <c r="L38" s="66">
        <f ca="1">$G38*(RAND()-0.5)</f>
        <v>-4.7982389847060256</v>
      </c>
      <c r="M38" s="66">
        <f ca="1">$G38*(RAND()-0.5)</f>
        <v>-5.6366149567926973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0.3372623344918822</v>
      </c>
      <c r="J40" s="66">
        <f>CORREL($C$3:$C$31,J$3:J$31)</f>
        <v>0.91594870582425991</v>
      </c>
      <c r="K40" s="66">
        <f>CORREL($C$3:$C$31,K$3:K$31)</f>
        <v>0.31568945719310315</v>
      </c>
      <c r="L40" s="66">
        <f>CORREL($C$3:$C$31,L$3:L$31)</f>
        <v>0.43363982925208944</v>
      </c>
      <c r="M40" s="66">
        <f>CORREL($C$3:$C$31,M$3:M$31)</f>
        <v>0.55216865243570334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{59198300-F3FF-4605-8007-9DECFB50FB27}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{61C3EF93-D85B-4247-92A5-19490C30D96A}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{59E15EB6-2A9D-4E3F-BF4C-DE96A3951FA3}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{C510E936-2407-4B14-B46C-5F5E1D33CBA7}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{CF47C645-A08E-4DC7-A9FA-F7647B0A7E4E}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{80898906-9DA9-47ED-B23C-BDEE3ED9C455}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{E69133E2-8149-40A4-8155-B726F61D2C0E}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{2235AAB2-4753-48A3-9336-B6B51704622F}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{67452FC8-6FEB-40A6-A4F3-96D98919226C}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{A085BD54-14E0-4C5E-9A6F-C317A6CD5B55}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{916006F1-AF32-4E88-883F-08B10F382D26}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{E999D364-AB3B-4B0C-B934-8FE9240DBB72}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{53687CFB-AA03-48EF-B5A7-F501F88BAC20}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{A67F499C-A4DE-406C-89BE-F5EDF6F948DC}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{13940906-42FC-42AB-A9D6-754980DD72D0}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{80B3E08E-13D5-41D9-8BA7-2FE7AD299099}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{32A54377-DDDF-4751-987F-47183062839A}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{B8AEB2AA-75E4-4ACC-B23A-AF8514EA5F1F}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{91E22A13-573B-4AE8-8E03-60014589FCA9}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{3753AE4C-9EA2-452B-8496-7398E4C86BE7}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{3AF593A0-5089-4016-A07B-92C944A98543}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{0BD0C2E5-CE99-4C0E-BDBB-3D5744915633}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{94E74DE9-7993-4903-9849-777DF275577F}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{2CE7E7FC-353F-4992-B9EF-CA27F99F4065}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{7EFD4AA5-23A3-475A-9155-63793D2E2473}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{4CF5301F-8ECE-4B89-9FE5-7E32835BC67E}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{4CCC9582-AFF0-4751-8E25-B2E101357763}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{7C86563D-90D0-4517-B8CA-235F538C4A56}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{62E8E653-9F5B-4BC8-95C5-5CB7D4E72520}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{314CDD66-CDB5-452D-914A-01C4ED525408}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{7037F4A7-FCA6-4547-BC82-A27220B75902}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{6BDE13C7-50D1-4673-BA52-7D007B452EF6}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{3FEDEC6F-9D61-4E11-97EA-44EFBA01C9C6}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198300-F3FF-4605-8007-9DECFB50FB2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1C3EF93-D85B-4247-92A5-19490C30D9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9E15EB6-2A9D-4E3F-BF4C-DE96A3951F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C510E936-2407-4B14-B46C-5F5E1D33CBA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F47C645-A08E-4DC7-A9FA-F7647B0A7E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0898906-9DA9-47ED-B23C-BDEE3ED9C45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E69133E2-8149-40A4-8155-B726F61D2C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235AAB2-4753-48A3-9336-B6B5170462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67452FC8-6FEB-40A6-A4F3-96D9891922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085BD54-14E0-4C5E-9A6F-C317A6CD5B5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16006F1-AF32-4E88-883F-08B10F382D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999D364-AB3B-4B0C-B934-8FE9240DBB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53687CFB-AA03-48EF-B5A7-F501F88BAC2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67F499C-A4DE-406C-89BE-F5EDF6F948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13940906-42FC-42AB-A9D6-754980DD72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80B3E08E-13D5-41D9-8BA7-2FE7AD2990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2A54377-DDDF-4751-987F-47183062839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8AEB2AA-75E4-4ACC-B23A-AF8514EA5F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91E22A13-573B-4AE8-8E03-60014589FC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753AE4C-9EA2-452B-8496-7398E4C86BE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AF593A0-5089-4016-A07B-92C944A985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0BD0C2E5-CE99-4C0E-BDBB-3D574491563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4E74DE9-7993-4903-9849-777DF27557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CE7E7FC-353F-4992-B9EF-CA27F99F40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7EFD4AA5-23A3-475A-9155-63793D2E24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CF5301F-8ECE-4B89-9FE5-7E32835BC67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4CCC9582-AFF0-4751-8E25-B2E1013577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7C86563D-90D0-4517-B8CA-235F538C4A5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2E8E653-9F5B-4BC8-95C5-5CB7D4E725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14CDD66-CDB5-452D-914A-01C4ED5254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7037F4A7-FCA6-4547-BC82-A27220B759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BDE13C7-50D1-4673-BA52-7D007B452EF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3FEDEC6F-9D61-4E11-97EA-44EFBA01C9C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B8FB-F697-4AC1-A803-8533DDFABCD9}">
  <sheetPr codeName="Sheet94"/>
  <dimension ref="A1:R41"/>
  <sheetViews>
    <sheetView showGridLines="0" zoomScaleNormal="10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4" t="s">
        <v>90</v>
      </c>
      <c r="C2" s="34" t="s">
        <v>92</v>
      </c>
      <c r="D2" s="34" t="s">
        <v>98</v>
      </c>
      <c r="E2" s="34" t="s">
        <v>95</v>
      </c>
      <c r="F2" s="34" t="s">
        <v>91</v>
      </c>
      <c r="G2" s="34" t="s">
        <v>93</v>
      </c>
      <c r="H2" s="34" t="s">
        <v>50</v>
      </c>
      <c r="I2" s="34" t="s">
        <v>97</v>
      </c>
      <c r="J2" s="34" t="s">
        <v>94</v>
      </c>
      <c r="K2" s="34" t="s">
        <v>96</v>
      </c>
      <c r="L2" s="34" t="s">
        <v>99</v>
      </c>
      <c r="M2" s="34" t="s">
        <v>100</v>
      </c>
    </row>
    <row r="3" spans="1:13" ht="19.5" customHeight="1" x14ac:dyDescent="0.3">
      <c r="B3" s="35" t="s">
        <v>117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15</v>
      </c>
      <c r="J3" s="1">
        <v>40</v>
      </c>
      <c r="K3" s="1">
        <v>20</v>
      </c>
      <c r="L3" s="1">
        <v>19</v>
      </c>
      <c r="M3" s="1">
        <v>41</v>
      </c>
    </row>
    <row r="4" spans="1:13" ht="19.5" customHeight="1" x14ac:dyDescent="0.3">
      <c r="B4" s="35" t="s">
        <v>105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">
        <v>52</v>
      </c>
      <c r="L4" s="1">
        <v>83</v>
      </c>
      <c r="M4" s="1">
        <v>20</v>
      </c>
    </row>
    <row r="5" spans="1:13" ht="19.5" customHeight="1" x14ac:dyDescent="0.3">
      <c r="B5" s="35" t="s">
        <v>127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11</v>
      </c>
      <c r="J5" s="1">
        <v>20</v>
      </c>
      <c r="K5" s="1">
        <v>18</v>
      </c>
      <c r="L5" s="1">
        <v>18</v>
      </c>
      <c r="M5" s="1">
        <v>16</v>
      </c>
    </row>
    <row r="6" spans="1:13" ht="19.5" customHeight="1" x14ac:dyDescent="0.3">
      <c r="B6" s="35" t="s">
        <v>110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">
        <v>12</v>
      </c>
      <c r="L6" s="1">
        <v>13</v>
      </c>
      <c r="M6" s="1">
        <v>23</v>
      </c>
    </row>
    <row r="7" spans="1:13" ht="19.5" customHeight="1" x14ac:dyDescent="0.3">
      <c r="B7" s="35" t="s">
        <v>120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40</v>
      </c>
      <c r="J7" s="1">
        <v>55</v>
      </c>
      <c r="K7" s="1">
        <v>75</v>
      </c>
      <c r="L7" s="1">
        <v>95</v>
      </c>
      <c r="M7" s="1">
        <v>88</v>
      </c>
    </row>
    <row r="8" spans="1:13" ht="19.5" customHeight="1" x14ac:dyDescent="0.3">
      <c r="B8" s="35" t="s">
        <v>102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">
        <v>43</v>
      </c>
      <c r="L8" s="1">
        <v>62</v>
      </c>
      <c r="M8" s="1">
        <v>56</v>
      </c>
    </row>
    <row r="9" spans="1:13" ht="19.5" customHeight="1" x14ac:dyDescent="0.3">
      <c r="B9" s="35" t="s">
        <v>118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11</v>
      </c>
      <c r="J9" s="1">
        <v>27</v>
      </c>
      <c r="K9" s="1">
        <v>27</v>
      </c>
      <c r="L9" s="1">
        <v>12</v>
      </c>
      <c r="M9" s="1">
        <v>13</v>
      </c>
    </row>
    <row r="10" spans="1:13" ht="19.5" customHeight="1" x14ac:dyDescent="0.3">
      <c r="B10" s="35" t="s">
        <v>111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">
        <v>58</v>
      </c>
      <c r="L10" s="1">
        <v>17</v>
      </c>
      <c r="M10" s="1">
        <v>92</v>
      </c>
    </row>
    <row r="11" spans="1:13" ht="19.5" customHeight="1" x14ac:dyDescent="0.3">
      <c r="B11" s="35" t="s">
        <v>122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63</v>
      </c>
      <c r="J11" s="1">
        <v>18</v>
      </c>
      <c r="K11" s="1">
        <v>19</v>
      </c>
      <c r="L11" s="1">
        <v>14</v>
      </c>
      <c r="M11" s="1">
        <v>18</v>
      </c>
    </row>
    <row r="12" spans="1:13" ht="19.5" customHeight="1" x14ac:dyDescent="0.3">
      <c r="B12" s="35" t="s">
        <v>114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">
        <v>55</v>
      </c>
      <c r="L12" s="1">
        <v>96</v>
      </c>
      <c r="M12" s="1">
        <v>13</v>
      </c>
    </row>
    <row r="13" spans="1:13" ht="19.5" customHeight="1" x14ac:dyDescent="0.3">
      <c r="B13" s="35" t="s">
        <v>112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17</v>
      </c>
      <c r="J13" s="1">
        <v>19</v>
      </c>
      <c r="K13" s="1">
        <v>27</v>
      </c>
      <c r="L13" s="1">
        <v>16</v>
      </c>
      <c r="M13" s="1">
        <v>28</v>
      </c>
    </row>
    <row r="14" spans="1:13" ht="19.5" customHeight="1" x14ac:dyDescent="0.3">
      <c r="B14" s="35" t="s">
        <v>108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">
        <v>34</v>
      </c>
      <c r="L14" s="1">
        <v>64</v>
      </c>
      <c r="M14" s="1">
        <v>47</v>
      </c>
    </row>
    <row r="15" spans="1:13" ht="19.5" customHeight="1" x14ac:dyDescent="0.3">
      <c r="B15" s="35" t="s">
        <v>104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23</v>
      </c>
      <c r="J15" s="1">
        <v>34</v>
      </c>
      <c r="K15" s="1">
        <v>48</v>
      </c>
      <c r="L15" s="1">
        <v>26</v>
      </c>
      <c r="M15" s="1">
        <v>21</v>
      </c>
    </row>
    <row r="16" spans="1:13" ht="19.5" customHeight="1" x14ac:dyDescent="0.3">
      <c r="B16" s="35" t="s">
        <v>109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">
        <v>39</v>
      </c>
      <c r="L16" s="1">
        <v>13</v>
      </c>
      <c r="M16" s="1">
        <v>18</v>
      </c>
    </row>
    <row r="17" spans="2:18" ht="19.5" customHeight="1" x14ac:dyDescent="0.3">
      <c r="B17" s="35" t="s">
        <v>125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47</v>
      </c>
      <c r="J17" s="1">
        <v>46</v>
      </c>
      <c r="K17" s="1">
        <v>12</v>
      </c>
      <c r="L17" s="1">
        <v>16</v>
      </c>
      <c r="M17" s="1">
        <v>46</v>
      </c>
    </row>
    <row r="18" spans="2:18" ht="19.5" customHeight="1" x14ac:dyDescent="0.3">
      <c r="B18" s="35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">
        <v>20</v>
      </c>
      <c r="L18" s="1">
        <v>68</v>
      </c>
      <c r="M18" s="1">
        <v>40</v>
      </c>
    </row>
    <row r="19" spans="2:18" ht="19.5" customHeight="1" x14ac:dyDescent="0.3">
      <c r="B19" s="35" t="s">
        <v>113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69</v>
      </c>
      <c r="J19" s="1">
        <v>38</v>
      </c>
      <c r="K19" s="1">
        <v>93</v>
      </c>
      <c r="L19" s="1">
        <v>15</v>
      </c>
      <c r="M19" s="1">
        <v>12</v>
      </c>
    </row>
    <row r="20" spans="2:18" ht="19.5" customHeight="1" x14ac:dyDescent="0.3">
      <c r="B20" s="35" t="s">
        <v>119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">
        <v>42</v>
      </c>
      <c r="L20" s="1">
        <v>14</v>
      </c>
      <c r="M20" s="1">
        <v>33</v>
      </c>
    </row>
    <row r="21" spans="2:18" ht="19.5" customHeight="1" x14ac:dyDescent="0.3">
      <c r="B21" s="35" t="s">
        <v>106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24</v>
      </c>
      <c r="J21" s="1">
        <v>24</v>
      </c>
      <c r="K21" s="1">
        <v>65</v>
      </c>
      <c r="L21" s="1">
        <v>18</v>
      </c>
      <c r="M21" s="1">
        <v>45</v>
      </c>
    </row>
    <row r="22" spans="2:18" ht="19.5" customHeight="1" x14ac:dyDescent="0.3">
      <c r="B22" s="35" t="s">
        <v>115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">
        <v>59</v>
      </c>
      <c r="L22" s="1">
        <v>11</v>
      </c>
      <c r="M22" s="1">
        <v>36</v>
      </c>
    </row>
    <row r="23" spans="2:18" ht="19.5" customHeight="1" x14ac:dyDescent="0.3">
      <c r="B23" s="35" t="s">
        <v>103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70</v>
      </c>
      <c r="J23" s="1">
        <v>52</v>
      </c>
      <c r="K23" s="1">
        <v>11</v>
      </c>
      <c r="L23" s="1">
        <v>37</v>
      </c>
      <c r="M23" s="1">
        <v>87</v>
      </c>
    </row>
    <row r="24" spans="2:18" ht="19.5" customHeight="1" x14ac:dyDescent="0.3">
      <c r="B24" s="35" t="s">
        <v>107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">
        <v>15</v>
      </c>
      <c r="L24" s="1">
        <v>34</v>
      </c>
      <c r="M24" s="1">
        <v>27</v>
      </c>
    </row>
    <row r="25" spans="2:18" ht="19.5" customHeight="1" x14ac:dyDescent="0.3">
      <c r="B25" s="35" t="s">
        <v>123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31</v>
      </c>
      <c r="J25" s="1">
        <v>34</v>
      </c>
      <c r="K25" s="1">
        <v>88</v>
      </c>
      <c r="L25" s="1">
        <v>94</v>
      </c>
      <c r="M25" s="1">
        <v>55</v>
      </c>
    </row>
    <row r="26" spans="2:18" ht="19.5" customHeight="1" x14ac:dyDescent="0.3">
      <c r="B26" s="35" t="s">
        <v>116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">
        <v>35</v>
      </c>
      <c r="L26" s="1">
        <v>73</v>
      </c>
      <c r="M26" s="1">
        <v>16</v>
      </c>
    </row>
    <row r="27" spans="2:18" ht="19.5" customHeight="1" x14ac:dyDescent="0.3">
      <c r="B27" s="35" t="s">
        <v>129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45</v>
      </c>
      <c r="J27" s="1">
        <v>40</v>
      </c>
      <c r="K27" s="1">
        <v>78</v>
      </c>
      <c r="L27" s="1">
        <v>73</v>
      </c>
      <c r="M27" s="1">
        <v>49</v>
      </c>
    </row>
    <row r="28" spans="2:18" ht="19.5" customHeight="1" x14ac:dyDescent="0.3">
      <c r="B28" s="35" t="s">
        <v>101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">
        <v>52</v>
      </c>
      <c r="L28" s="1">
        <v>14</v>
      </c>
      <c r="M28" s="1">
        <v>52</v>
      </c>
    </row>
    <row r="29" spans="2:18" ht="19.5" customHeight="1" x14ac:dyDescent="0.3">
      <c r="B29" s="35" t="s">
        <v>124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78</v>
      </c>
      <c r="J29" s="1">
        <v>19</v>
      </c>
      <c r="K29" s="1">
        <v>16</v>
      </c>
      <c r="L29" s="1">
        <v>14</v>
      </c>
      <c r="M29" s="1">
        <v>45</v>
      </c>
    </row>
    <row r="30" spans="2:18" ht="19.5" customHeight="1" x14ac:dyDescent="0.3">
      <c r="B30" s="35" t="s">
        <v>128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">
        <v>18</v>
      </c>
      <c r="L30" s="1">
        <v>26</v>
      </c>
      <c r="M30" s="1">
        <v>32</v>
      </c>
    </row>
    <row r="31" spans="2:18" ht="19.5" customHeight="1" x14ac:dyDescent="0.3">
      <c r="B31" s="35" t="s">
        <v>126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15</v>
      </c>
      <c r="J31" s="1">
        <v>14</v>
      </c>
      <c r="K31" s="1">
        <v>14</v>
      </c>
      <c r="L31" s="1">
        <v>45</v>
      </c>
      <c r="M31" s="1">
        <v>76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-7.2022468851220873</v>
      </c>
      <c r="J38" s="66">
        <f ca="1">$G38*(RAND()-0.5)</f>
        <v>5.3576597924737372</v>
      </c>
      <c r="K38" s="66">
        <f ca="1">$G38*(RAND()-0.5)</f>
        <v>6.3660359347063258</v>
      </c>
      <c r="L38" s="66">
        <f ca="1">$G38*(RAND()-0.5)</f>
        <v>4.2911585894026389</v>
      </c>
      <c r="M38" s="66">
        <f ca="1">$G38*(RAND()-0.5)</f>
        <v>2.1115442255688111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0.3372623344918822</v>
      </c>
      <c r="J40" s="66">
        <f>CORREL($C$3:$C$31,J$3:J$31)</f>
        <v>0.91594870582425991</v>
      </c>
      <c r="K40" s="66">
        <f>CORREL($C$3:$C$31,K$3:K$31)</f>
        <v>0.31568945719310315</v>
      </c>
      <c r="L40" s="66">
        <f>CORREL($C$3:$C$31,L$3:L$31)</f>
        <v>0.43363982925208944</v>
      </c>
      <c r="M40" s="66">
        <f>CORREL($C$3:$C$31,M$3:M$31)</f>
        <v>0.55216865243570334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{71DC2BC5-D83F-412A-8319-D935CE0B235F}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{FD432A72-8306-4C6F-928B-B5A28672BCBE}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{C296CAB3-F917-4A8A-B5C1-E2D316B302A1}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{E01C81A1-AC8B-4B86-8BEF-CDC094056539}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{6E8E9C72-68C1-479F-BCEE-2F68808D918E}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{7885E094-B11A-44DC-A1B4-F76FB4D00F89}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{F608262A-0534-407D-A439-B113EE50FD72}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{1DEB7F26-3CF5-42E4-A48C-809B31AB6C81}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{C2E0601F-F9F0-4463-BEED-B80113C18947}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{38730F5D-95A9-4034-A06B-D801C2695DA9}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{DE72CD5D-FABC-4371-A54E-C40A0C52F35E}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DC2BC5-D83F-412A-8319-D935CE0B23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FD432A72-8306-4C6F-928B-B5A28672BC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296CAB3-F917-4A8A-B5C1-E2D316B302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E01C81A1-AC8B-4B86-8BEF-CDC09405653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6E8E9C72-68C1-479F-BCEE-2F68808D91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7885E094-B11A-44DC-A1B4-F76FB4D00F8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F608262A-0534-407D-A439-B113EE50FD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1DEB7F26-3CF5-42E4-A48C-809B31AB6C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2E0601F-F9F0-4463-BEED-B80113C189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38730F5D-95A9-4034-A06B-D801C2695D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DE72CD5D-FABC-4371-A54E-C40A0C52F3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7832-D684-4B37-B845-43068E9E54DB}">
  <sheetPr codeName="Sheet95"/>
  <dimension ref="A1:R41"/>
  <sheetViews>
    <sheetView showGridLines="0" zoomScaleNormal="10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4" t="s">
        <v>90</v>
      </c>
      <c r="C2" s="34" t="s">
        <v>92</v>
      </c>
      <c r="D2" s="34" t="s">
        <v>98</v>
      </c>
      <c r="E2" s="34" t="s">
        <v>95</v>
      </c>
      <c r="F2" s="34" t="s">
        <v>91</v>
      </c>
      <c r="G2" s="34" t="s">
        <v>93</v>
      </c>
      <c r="H2" s="34" t="s">
        <v>50</v>
      </c>
      <c r="I2" s="34" t="s">
        <v>97</v>
      </c>
      <c r="J2" s="34" t="s">
        <v>94</v>
      </c>
      <c r="K2" s="34" t="s">
        <v>96</v>
      </c>
      <c r="L2" s="34" t="s">
        <v>99</v>
      </c>
      <c r="M2" s="34" t="s">
        <v>100</v>
      </c>
    </row>
    <row r="3" spans="1:13" ht="19.5" customHeight="1" x14ac:dyDescent="0.3">
      <c r="B3" s="39" t="s">
        <v>117</v>
      </c>
      <c r="C3" s="10">
        <v>25</v>
      </c>
      <c r="D3" s="10">
        <v>61</v>
      </c>
      <c r="E3" s="10">
        <v>55</v>
      </c>
      <c r="F3" s="10">
        <v>90</v>
      </c>
      <c r="G3" s="10">
        <v>41</v>
      </c>
      <c r="H3" s="10">
        <v>65</v>
      </c>
      <c r="I3" s="10">
        <v>15</v>
      </c>
      <c r="J3" s="10">
        <v>40</v>
      </c>
      <c r="K3" s="11">
        <v>20</v>
      </c>
      <c r="L3" s="11">
        <v>19</v>
      </c>
      <c r="M3" s="11">
        <v>41</v>
      </c>
    </row>
    <row r="4" spans="1:13" ht="19.5" customHeight="1" x14ac:dyDescent="0.3">
      <c r="B4" s="35" t="s">
        <v>105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46</v>
      </c>
      <c r="J4" s="1">
        <v>35</v>
      </c>
      <c r="K4" s="12">
        <v>52</v>
      </c>
      <c r="L4" s="12">
        <v>83</v>
      </c>
      <c r="M4" s="12">
        <v>20</v>
      </c>
    </row>
    <row r="5" spans="1:13" ht="19.5" customHeight="1" x14ac:dyDescent="0.3">
      <c r="B5" s="39" t="s">
        <v>127</v>
      </c>
      <c r="C5" s="10">
        <v>19</v>
      </c>
      <c r="D5" s="10">
        <v>22</v>
      </c>
      <c r="E5" s="10">
        <v>43</v>
      </c>
      <c r="F5" s="10">
        <v>87</v>
      </c>
      <c r="G5" s="10">
        <v>23</v>
      </c>
      <c r="H5" s="10">
        <v>20</v>
      </c>
      <c r="I5" s="10">
        <v>11</v>
      </c>
      <c r="J5" s="10">
        <v>20</v>
      </c>
      <c r="K5" s="11">
        <v>18</v>
      </c>
      <c r="L5" s="11">
        <v>18</v>
      </c>
      <c r="M5" s="11">
        <v>16</v>
      </c>
    </row>
    <row r="6" spans="1:13" ht="19.5" customHeight="1" x14ac:dyDescent="0.3">
      <c r="B6" s="35" t="s">
        <v>110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33</v>
      </c>
      <c r="J6" s="1">
        <v>22</v>
      </c>
      <c r="K6" s="12">
        <v>12</v>
      </c>
      <c r="L6" s="12">
        <v>13</v>
      </c>
      <c r="M6" s="12">
        <v>23</v>
      </c>
    </row>
    <row r="7" spans="1:13" ht="19.5" customHeight="1" x14ac:dyDescent="0.3">
      <c r="B7" s="39" t="s">
        <v>120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40</v>
      </c>
      <c r="J7" s="10">
        <v>55</v>
      </c>
      <c r="K7" s="11">
        <v>75</v>
      </c>
      <c r="L7" s="11">
        <v>95</v>
      </c>
      <c r="M7" s="11">
        <v>88</v>
      </c>
    </row>
    <row r="8" spans="1:13" ht="19.5" customHeight="1" x14ac:dyDescent="0.3">
      <c r="B8" s="35" t="s">
        <v>102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17</v>
      </c>
      <c r="J8" s="1">
        <v>31</v>
      </c>
      <c r="K8" s="12">
        <v>43</v>
      </c>
      <c r="L8" s="12">
        <v>62</v>
      </c>
      <c r="M8" s="12">
        <v>56</v>
      </c>
    </row>
    <row r="9" spans="1:13" ht="19.5" customHeight="1" x14ac:dyDescent="0.3">
      <c r="B9" s="39" t="s">
        <v>118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11</v>
      </c>
      <c r="J9" s="10">
        <v>27</v>
      </c>
      <c r="K9" s="11">
        <v>27</v>
      </c>
      <c r="L9" s="11">
        <v>12</v>
      </c>
      <c r="M9" s="11">
        <v>13</v>
      </c>
    </row>
    <row r="10" spans="1:13" ht="19.5" customHeight="1" x14ac:dyDescent="0.3">
      <c r="B10" s="35" t="s">
        <v>111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45</v>
      </c>
      <c r="J10" s="1">
        <v>48</v>
      </c>
      <c r="K10" s="12">
        <v>58</v>
      </c>
      <c r="L10" s="12">
        <v>17</v>
      </c>
      <c r="M10" s="12">
        <v>92</v>
      </c>
    </row>
    <row r="11" spans="1:13" ht="19.5" customHeight="1" x14ac:dyDescent="0.3">
      <c r="B11" s="39" t="s">
        <v>122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63</v>
      </c>
      <c r="J11" s="10">
        <v>18</v>
      </c>
      <c r="K11" s="11">
        <v>19</v>
      </c>
      <c r="L11" s="11">
        <v>14</v>
      </c>
      <c r="M11" s="11">
        <v>18</v>
      </c>
    </row>
    <row r="12" spans="1:13" ht="19.5" customHeight="1" x14ac:dyDescent="0.3">
      <c r="B12" s="35" t="s">
        <v>114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16</v>
      </c>
      <c r="J12" s="1">
        <v>42</v>
      </c>
      <c r="K12" s="12">
        <v>55</v>
      </c>
      <c r="L12" s="12">
        <v>96</v>
      </c>
      <c r="M12" s="12">
        <v>13</v>
      </c>
    </row>
    <row r="13" spans="1:13" ht="19.5" customHeight="1" x14ac:dyDescent="0.3">
      <c r="B13" s="39" t="s">
        <v>112</v>
      </c>
      <c r="C13" s="10">
        <v>21</v>
      </c>
      <c r="D13" s="10">
        <v>13</v>
      </c>
      <c r="E13" s="10">
        <v>46</v>
      </c>
      <c r="F13" s="10">
        <v>47</v>
      </c>
      <c r="G13" s="10">
        <v>41</v>
      </c>
      <c r="H13" s="10">
        <v>32</v>
      </c>
      <c r="I13" s="10">
        <v>17</v>
      </c>
      <c r="J13" s="10">
        <v>19</v>
      </c>
      <c r="K13" s="11">
        <v>27</v>
      </c>
      <c r="L13" s="11">
        <v>16</v>
      </c>
      <c r="M13" s="11">
        <v>28</v>
      </c>
    </row>
    <row r="14" spans="1:13" ht="19.5" customHeight="1" x14ac:dyDescent="0.3">
      <c r="B14" s="35" t="s">
        <v>108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71</v>
      </c>
      <c r="J14" s="1">
        <v>35</v>
      </c>
      <c r="K14" s="12">
        <v>34</v>
      </c>
      <c r="L14" s="12">
        <v>64</v>
      </c>
      <c r="M14" s="12">
        <v>47</v>
      </c>
    </row>
    <row r="15" spans="1:13" ht="19.5" customHeight="1" x14ac:dyDescent="0.3">
      <c r="B15" s="39" t="s">
        <v>104</v>
      </c>
      <c r="C15" s="10">
        <v>27</v>
      </c>
      <c r="D15" s="10">
        <v>52</v>
      </c>
      <c r="E15" s="10">
        <v>46</v>
      </c>
      <c r="F15" s="10">
        <v>24</v>
      </c>
      <c r="G15" s="10">
        <v>74</v>
      </c>
      <c r="H15" s="10">
        <v>18</v>
      </c>
      <c r="I15" s="10">
        <v>23</v>
      </c>
      <c r="J15" s="10">
        <v>34</v>
      </c>
      <c r="K15" s="11">
        <v>48</v>
      </c>
      <c r="L15" s="11">
        <v>26</v>
      </c>
      <c r="M15" s="11">
        <v>21</v>
      </c>
    </row>
    <row r="16" spans="1:13" ht="19.5" customHeight="1" x14ac:dyDescent="0.3">
      <c r="B16" s="35" t="s">
        <v>109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11</v>
      </c>
      <c r="J16" s="1">
        <v>21</v>
      </c>
      <c r="K16" s="12">
        <v>39</v>
      </c>
      <c r="L16" s="12">
        <v>13</v>
      </c>
      <c r="M16" s="12">
        <v>18</v>
      </c>
    </row>
    <row r="17" spans="2:18" ht="19.5" customHeight="1" x14ac:dyDescent="0.3">
      <c r="B17" s="39" t="s">
        <v>125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47</v>
      </c>
      <c r="J17" s="10">
        <v>46</v>
      </c>
      <c r="K17" s="11">
        <v>12</v>
      </c>
      <c r="L17" s="11">
        <v>16</v>
      </c>
      <c r="M17" s="11">
        <v>46</v>
      </c>
    </row>
    <row r="18" spans="2:18" ht="19.5" customHeight="1" x14ac:dyDescent="0.3">
      <c r="B18" s="35" t="s">
        <v>121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18</v>
      </c>
      <c r="J18" s="1">
        <v>52</v>
      </c>
      <c r="K18" s="12">
        <v>20</v>
      </c>
      <c r="L18" s="12">
        <v>68</v>
      </c>
      <c r="M18" s="12">
        <v>40</v>
      </c>
    </row>
    <row r="19" spans="2:18" ht="19.5" customHeight="1" x14ac:dyDescent="0.3">
      <c r="B19" s="39" t="s">
        <v>113</v>
      </c>
      <c r="C19" s="10">
        <v>31</v>
      </c>
      <c r="D19" s="10">
        <v>36</v>
      </c>
      <c r="E19" s="10">
        <v>59</v>
      </c>
      <c r="F19" s="10">
        <v>40</v>
      </c>
      <c r="G19" s="10">
        <v>36</v>
      </c>
      <c r="H19" s="10">
        <v>19</v>
      </c>
      <c r="I19" s="10">
        <v>69</v>
      </c>
      <c r="J19" s="10">
        <v>38</v>
      </c>
      <c r="K19" s="11">
        <v>93</v>
      </c>
      <c r="L19" s="11">
        <v>15</v>
      </c>
      <c r="M19" s="11">
        <v>12</v>
      </c>
    </row>
    <row r="20" spans="2:18" ht="19.5" customHeight="1" x14ac:dyDescent="0.3">
      <c r="B20" s="35" t="s">
        <v>119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14</v>
      </c>
      <c r="J20" s="1">
        <v>23</v>
      </c>
      <c r="K20" s="12">
        <v>42</v>
      </c>
      <c r="L20" s="12">
        <v>14</v>
      </c>
      <c r="M20" s="12">
        <v>33</v>
      </c>
    </row>
    <row r="21" spans="2:18" ht="19.5" customHeight="1" x14ac:dyDescent="0.3">
      <c r="B21" s="39" t="s">
        <v>106</v>
      </c>
      <c r="C21" s="10">
        <v>23</v>
      </c>
      <c r="D21" s="10">
        <v>21</v>
      </c>
      <c r="E21" s="10">
        <v>33</v>
      </c>
      <c r="F21" s="10">
        <v>33</v>
      </c>
      <c r="G21" s="10">
        <v>11</v>
      </c>
      <c r="H21" s="10">
        <v>40</v>
      </c>
      <c r="I21" s="10">
        <v>24</v>
      </c>
      <c r="J21" s="10">
        <v>24</v>
      </c>
      <c r="K21" s="11">
        <v>65</v>
      </c>
      <c r="L21" s="11">
        <v>18</v>
      </c>
      <c r="M21" s="11">
        <v>45</v>
      </c>
    </row>
    <row r="22" spans="2:18" ht="19.5" customHeight="1" x14ac:dyDescent="0.3">
      <c r="B22" s="35" t="s">
        <v>115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21</v>
      </c>
      <c r="J22" s="1">
        <v>29</v>
      </c>
      <c r="K22" s="12">
        <v>59</v>
      </c>
      <c r="L22" s="12">
        <v>11</v>
      </c>
      <c r="M22" s="12">
        <v>36</v>
      </c>
    </row>
    <row r="23" spans="2:18" ht="19.5" customHeight="1" x14ac:dyDescent="0.3">
      <c r="B23" s="39" t="s">
        <v>103</v>
      </c>
      <c r="C23" s="10">
        <v>50</v>
      </c>
      <c r="D23" s="10">
        <v>64</v>
      </c>
      <c r="E23" s="10">
        <v>42</v>
      </c>
      <c r="F23" s="10">
        <v>55</v>
      </c>
      <c r="G23" s="10">
        <v>63</v>
      </c>
      <c r="H23" s="10">
        <v>34</v>
      </c>
      <c r="I23" s="10">
        <v>70</v>
      </c>
      <c r="J23" s="10">
        <v>52</v>
      </c>
      <c r="K23" s="11">
        <v>11</v>
      </c>
      <c r="L23" s="11">
        <v>37</v>
      </c>
      <c r="M23" s="11">
        <v>87</v>
      </c>
    </row>
    <row r="24" spans="2:18" ht="19.5" customHeight="1" x14ac:dyDescent="0.3">
      <c r="B24" s="35" t="s">
        <v>107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20</v>
      </c>
      <c r="J24" s="1">
        <v>21</v>
      </c>
      <c r="K24" s="12">
        <v>15</v>
      </c>
      <c r="L24" s="12">
        <v>34</v>
      </c>
      <c r="M24" s="12">
        <v>27</v>
      </c>
    </row>
    <row r="25" spans="2:18" ht="19.5" customHeight="1" x14ac:dyDescent="0.3">
      <c r="B25" s="39" t="s">
        <v>123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31</v>
      </c>
      <c r="J25" s="10">
        <v>34</v>
      </c>
      <c r="K25" s="11">
        <v>88</v>
      </c>
      <c r="L25" s="11">
        <v>94</v>
      </c>
      <c r="M25" s="11">
        <v>55</v>
      </c>
    </row>
    <row r="26" spans="2:18" ht="19.5" customHeight="1" x14ac:dyDescent="0.3">
      <c r="B26" s="35" t="s">
        <v>116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15</v>
      </c>
      <c r="J26" s="1">
        <v>20</v>
      </c>
      <c r="K26" s="12">
        <v>35</v>
      </c>
      <c r="L26" s="12">
        <v>73</v>
      </c>
      <c r="M26" s="12">
        <v>16</v>
      </c>
    </row>
    <row r="27" spans="2:18" ht="19.5" customHeight="1" x14ac:dyDescent="0.3">
      <c r="B27" s="39" t="s">
        <v>129</v>
      </c>
      <c r="C27" s="10">
        <v>40</v>
      </c>
      <c r="D27" s="10">
        <v>24</v>
      </c>
      <c r="E27" s="10">
        <v>40</v>
      </c>
      <c r="F27" s="10">
        <v>34</v>
      </c>
      <c r="G27" s="10">
        <v>28</v>
      </c>
      <c r="H27" s="10">
        <v>73</v>
      </c>
      <c r="I27" s="10">
        <v>45</v>
      </c>
      <c r="J27" s="10">
        <v>40</v>
      </c>
      <c r="K27" s="11">
        <v>78</v>
      </c>
      <c r="L27" s="11">
        <v>73</v>
      </c>
      <c r="M27" s="11">
        <v>49</v>
      </c>
    </row>
    <row r="28" spans="2:18" ht="19.5" customHeight="1" x14ac:dyDescent="0.3">
      <c r="B28" s="35" t="s">
        <v>101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73</v>
      </c>
      <c r="J28" s="1">
        <v>27</v>
      </c>
      <c r="K28" s="12">
        <v>52</v>
      </c>
      <c r="L28" s="12">
        <v>14</v>
      </c>
      <c r="M28" s="12">
        <v>52</v>
      </c>
    </row>
    <row r="29" spans="2:18" ht="19.5" customHeight="1" x14ac:dyDescent="0.3">
      <c r="B29" s="39" t="s">
        <v>124</v>
      </c>
      <c r="C29" s="10">
        <v>17</v>
      </c>
      <c r="D29" s="10">
        <v>18</v>
      </c>
      <c r="E29" s="10">
        <v>50</v>
      </c>
      <c r="F29" s="10">
        <v>38</v>
      </c>
      <c r="G29" s="10">
        <v>25</v>
      </c>
      <c r="H29" s="10">
        <v>52</v>
      </c>
      <c r="I29" s="10">
        <v>78</v>
      </c>
      <c r="J29" s="10">
        <v>19</v>
      </c>
      <c r="K29" s="11">
        <v>16</v>
      </c>
      <c r="L29" s="11">
        <v>14</v>
      </c>
      <c r="M29" s="11">
        <v>45</v>
      </c>
    </row>
    <row r="30" spans="2:18" ht="19.5" customHeight="1" x14ac:dyDescent="0.3">
      <c r="B30" s="35" t="s">
        <v>128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28</v>
      </c>
      <c r="J30" s="1">
        <v>30</v>
      </c>
      <c r="K30" s="12">
        <v>18</v>
      </c>
      <c r="L30" s="12">
        <v>26</v>
      </c>
      <c r="M30" s="12">
        <v>32</v>
      </c>
    </row>
    <row r="31" spans="2:18" ht="19.5" customHeight="1" x14ac:dyDescent="0.3">
      <c r="B31" s="39" t="s">
        <v>126</v>
      </c>
      <c r="C31" s="10">
        <v>17</v>
      </c>
      <c r="D31" s="10">
        <v>37</v>
      </c>
      <c r="E31" s="10">
        <v>47</v>
      </c>
      <c r="F31" s="10">
        <v>41</v>
      </c>
      <c r="G31" s="10">
        <v>14</v>
      </c>
      <c r="H31" s="10">
        <v>59</v>
      </c>
      <c r="I31" s="10">
        <v>15</v>
      </c>
      <c r="J31" s="10">
        <v>14</v>
      </c>
      <c r="K31" s="11">
        <v>14</v>
      </c>
      <c r="L31" s="11">
        <v>45</v>
      </c>
      <c r="M31" s="11">
        <v>76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5.9216038947360534</v>
      </c>
      <c r="J38" s="66">
        <f ca="1">$G38*(RAND()-0.5)</f>
        <v>-0.23747205987323328</v>
      </c>
      <c r="K38" s="66">
        <f ca="1">$G38*(RAND()-0.5)</f>
        <v>-3.5641930298263369</v>
      </c>
      <c r="L38" s="66">
        <f ca="1">$G38*(RAND()-0.5)</f>
        <v>1.7611157191003395</v>
      </c>
      <c r="M38" s="66">
        <f ca="1">$G38*(RAND()-0.5)</f>
        <v>-2.0825996515747427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0.3372623344918822</v>
      </c>
      <c r="J40" s="66">
        <f>CORREL($C$3:$C$31,J$3:J$31)</f>
        <v>0.91594870582425991</v>
      </c>
      <c r="K40" s="66">
        <f>CORREL($C$3:$C$31,K$3:K$31)</f>
        <v>0.31568945719310315</v>
      </c>
      <c r="L40" s="66">
        <f>CORREL($C$3:$C$31,L$3:L$31)</f>
        <v>0.43363982925208944</v>
      </c>
      <c r="M40" s="66">
        <f>CORREL($C$3:$C$31,M$3:M$31)</f>
        <v>0.55216865243570334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{981748C7-CDC2-4671-8E8D-4C89398B2548}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{EFB46182-C35B-4287-863A-E4D179AEE5F8}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{E70FF018-E8A0-4082-99F5-5502E1C8D56A}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{1C2D4F65-061C-4042-99DC-D7BB60A2FC5F}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{BE52415E-C535-4069-A5D7-E71DBA5A3DF4}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{5809ECE6-1CC8-44E2-BF50-936DC199CDEF}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{1AC6FAAB-E31A-4137-BE86-B03DA6E548DF}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{8AD9105A-8A0C-47B1-8AE4-5654FFFCA29A}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{C7F98B8E-D822-4119-827A-6A92ECD42CA4}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{E476AF38-A185-45E2-9315-0EB3934DBF22}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{F6F69924-D3B1-442B-BF80-FB7E008A0AC9}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1748C7-CDC2-4671-8E8D-4C89398B254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EFB46182-C35B-4287-863A-E4D179AEE5F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E70FF018-E8A0-4082-99F5-5502E1C8D5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1C2D4F65-061C-4042-99DC-D7BB60A2FC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BE52415E-C535-4069-A5D7-E71DBA5A3D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5809ECE6-1CC8-44E2-BF50-936DC199CDE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1AC6FAAB-E31A-4137-BE86-B03DA6E548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8AD9105A-8A0C-47B1-8AE4-5654FFFCA2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C7F98B8E-D822-4119-827A-6A92ECD42C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E476AF38-A185-45E2-9315-0EB3934DBF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F6F69924-D3B1-442B-BF80-FB7E008A0A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77DE-5C20-4230-9FEC-88BC8633B308}">
  <sheetPr codeName="Sheet96"/>
  <dimension ref="A1:R41"/>
  <sheetViews>
    <sheetView showGridLines="0" zoomScale="54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 t="s">
        <v>130</v>
      </c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41" t="s">
        <v>90</v>
      </c>
      <c r="C2" s="34" t="s">
        <v>95</v>
      </c>
      <c r="D2" s="34" t="s">
        <v>93</v>
      </c>
      <c r="E2" s="34" t="s">
        <v>50</v>
      </c>
      <c r="F2" s="34" t="s">
        <v>98</v>
      </c>
      <c r="G2" s="34" t="s">
        <v>100</v>
      </c>
      <c r="H2" s="34" t="s">
        <v>99</v>
      </c>
      <c r="I2" s="34" t="s">
        <v>94</v>
      </c>
      <c r="J2" s="34" t="s">
        <v>92</v>
      </c>
      <c r="K2" s="34" t="s">
        <v>96</v>
      </c>
      <c r="L2" s="34" t="s">
        <v>91</v>
      </c>
      <c r="M2" s="34" t="s">
        <v>97</v>
      </c>
    </row>
    <row r="3" spans="1:14" ht="19.5" customHeight="1" x14ac:dyDescent="0.3">
      <c r="B3" s="35" t="s">
        <v>111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1:14" ht="19.5" customHeight="1" x14ac:dyDescent="0.3">
      <c r="B4" s="35" t="s">
        <v>108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1:14" ht="19.5" customHeight="1" x14ac:dyDescent="0.3">
      <c r="B5" s="35" t="s">
        <v>128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1:14" ht="19.5" customHeight="1" x14ac:dyDescent="0.3">
      <c r="B6" s="35" t="s">
        <v>109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1:14" ht="19.5" customHeight="1" x14ac:dyDescent="0.3">
      <c r="B7" s="35" t="s">
        <v>126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1:14" ht="19.5" customHeight="1" x14ac:dyDescent="0.3">
      <c r="B8" s="35" t="s">
        <v>105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1:14" ht="19.5" customHeight="1" x14ac:dyDescent="0.3">
      <c r="B9" s="35" t="s">
        <v>113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1:14" ht="19.5" customHeight="1" x14ac:dyDescent="0.3">
      <c r="B10" s="35" t="s">
        <v>107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1:14" ht="19.5" customHeight="1" x14ac:dyDescent="0.3">
      <c r="B11" s="35" t="s">
        <v>106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1:14" ht="19.5" customHeight="1" x14ac:dyDescent="0.3">
      <c r="B12" s="35" t="s">
        <v>104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1:14" ht="19.5" customHeight="1" x14ac:dyDescent="0.3">
      <c r="B13" s="35" t="s">
        <v>122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1:14" ht="19.5" customHeight="1" x14ac:dyDescent="0.3">
      <c r="B14" s="35" t="s">
        <v>103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1:14" ht="19.5" customHeight="1" x14ac:dyDescent="0.3">
      <c r="B15" s="35" t="s">
        <v>117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1:14" ht="19.5" customHeight="1" x14ac:dyDescent="0.3">
      <c r="B16" s="35" t="s">
        <v>115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2:18" ht="19.5" customHeight="1" x14ac:dyDescent="0.3">
      <c r="B17" s="35" t="s">
        <v>129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2:18" ht="19.5" customHeight="1" x14ac:dyDescent="0.3">
      <c r="B18" s="35" t="s">
        <v>120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2:18" ht="19.5" customHeight="1" x14ac:dyDescent="0.3">
      <c r="B19" s="35" t="s">
        <v>118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2:18" ht="19.5" customHeight="1" x14ac:dyDescent="0.3">
      <c r="B20" s="35" t="s">
        <v>102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2:18" ht="19.5" customHeight="1" x14ac:dyDescent="0.3">
      <c r="B21" s="35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2:18" ht="19.5" customHeight="1" x14ac:dyDescent="0.3">
      <c r="B22" s="35" t="s">
        <v>114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2:18" ht="19.5" customHeight="1" x14ac:dyDescent="0.3">
      <c r="B23" s="35" t="s">
        <v>124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2:18" ht="19.5" customHeight="1" x14ac:dyDescent="0.3">
      <c r="B24" s="35" t="s">
        <v>110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2:18" ht="19.5" customHeight="1" x14ac:dyDescent="0.3">
      <c r="B25" s="35" t="s">
        <v>123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2:18" ht="19.5" customHeight="1" x14ac:dyDescent="0.3">
      <c r="B26" s="35" t="s">
        <v>116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2:18" ht="19.5" customHeight="1" x14ac:dyDescent="0.3">
      <c r="B27" s="35" t="s">
        <v>125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2:18" ht="19.5" customHeight="1" x14ac:dyDescent="0.3">
      <c r="B28" s="35" t="s">
        <v>112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2:18" ht="19.5" customHeight="1" x14ac:dyDescent="0.3">
      <c r="B29" s="35" t="s">
        <v>127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2:18" ht="19.5" customHeight="1" x14ac:dyDescent="0.3">
      <c r="B30" s="35" t="s">
        <v>119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2:18" ht="19.5" customHeight="1" x14ac:dyDescent="0.3">
      <c r="B31" s="35" t="s">
        <v>101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5" spans="2:13" x14ac:dyDescent="0.25">
      <c r="M35"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1.7067498050814989</v>
      </c>
      <c r="J38" s="66">
        <v>-1.4844679781798225</v>
      </c>
      <c r="K38" s="66">
        <v>-4.2893073496583431</v>
      </c>
      <c r="L38" s="66">
        <v>-5.029738537098364</v>
      </c>
      <c r="M38" s="66">
        <v>-0.82303174120773481</v>
      </c>
    </row>
    <row r="39" spans="2:13" ht="18.75" x14ac:dyDescent="0.25">
      <c r="B39" s="2"/>
      <c r="F39" s="66"/>
      <c r="G39" s="66"/>
      <c r="H39" s="66"/>
      <c r="I39" s="66">
        <v>40</v>
      </c>
      <c r="J39" s="66">
        <v>50</v>
      </c>
      <c r="K39" s="66">
        <v>30</v>
      </c>
      <c r="L39" s="66">
        <v>5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0.24359704755776507</v>
      </c>
      <c r="J40" s="66">
        <f>CORREL($C$3:$C$31,J$3:J$31)</f>
        <v>0.28694862676263033</v>
      </c>
      <c r="K40" s="66">
        <f>CORREL($C$3:$C$31,K$3:K$31)</f>
        <v>0.36923972336201621</v>
      </c>
      <c r="L40" s="66">
        <f>CORREL($C$3:$C$31,L$3:L$31)</f>
        <v>0.90941841920042754</v>
      </c>
      <c r="M40" s="66">
        <f>CORREL($C$3:$C$31,M$3:M$31)</f>
        <v>0.38695036167156582</v>
      </c>
    </row>
    <row r="41" spans="2:13" ht="18.75" x14ac:dyDescent="0.25">
      <c r="B41" s="2"/>
    </row>
  </sheetData>
  <conditionalFormatting sqref="C2">
    <cfRule type="colorScale" priority="2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{04471F57-C153-4506-83A6-FBCF96D30B30}</x14:id>
        </ext>
      </extLst>
    </cfRule>
  </conditionalFormatting>
  <conditionalFormatting sqref="D2">
    <cfRule type="colorScale" priority="2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{3E736340-6EED-42B4-806A-8DF9BA9310DD}</x14:id>
        </ext>
      </extLst>
    </cfRule>
  </conditionalFormatting>
  <conditionalFormatting sqref="E2">
    <cfRule type="colorScale" priority="1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{F6FF128B-B2A0-406F-AAD9-7CD5675B6AC8}</x14:id>
        </ext>
      </extLst>
    </cfRule>
  </conditionalFormatting>
  <conditionalFormatting sqref="F2">
    <cfRule type="colorScale" priority="1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{8328B00A-1460-4F89-B217-9236311B87E0}</x14:id>
        </ext>
      </extLst>
    </cfRule>
  </conditionalFormatting>
  <conditionalFormatting sqref="G2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{137F90A5-0E9E-4CDD-9E32-741492BFAA68}</x14:id>
        </ext>
      </extLst>
    </cfRule>
  </conditionalFormatting>
  <conditionalFormatting sqref="H2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{D7D0AE04-3679-458B-9794-BB992640990A}</x14:id>
        </ext>
      </extLst>
    </cfRule>
  </conditionalFormatting>
  <conditionalFormatting sqref="I2">
    <cfRule type="colorScale" priority="1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{7A600437-AD72-461F-8517-DA03E7854557}</x14:id>
        </ext>
      </extLst>
    </cfRule>
  </conditionalFormatting>
  <conditionalFormatting sqref="J2">
    <cfRule type="colorScale" priority="1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{6F0A9047-16F4-42D9-9B8C-AF87B699B074}</x14:id>
        </ext>
      </extLst>
    </cfRule>
  </conditionalFormatting>
  <conditionalFormatting sqref="K2">
    <cfRule type="colorScale" priority="1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{ADD62F42-B9B2-41D5-8262-9225115B563D}</x14:id>
        </ext>
      </extLst>
    </cfRule>
  </conditionalFormatting>
  <conditionalFormatting sqref="L2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{D95BA929-6434-4FDC-883A-6DE489B115C3}</x14:id>
        </ext>
      </extLst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{57F43941-A6C6-487E-A7B5-3DC3A8AB6154}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471F57-C153-4506-83A6-FBCF96D30B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3E736340-6EED-42B4-806A-8DF9BA9310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F6FF128B-B2A0-406F-AAD9-7CD5675B6A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8328B00A-1460-4F89-B217-9236311B87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137F90A5-0E9E-4CDD-9E32-741492BFAA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D7D0AE04-3679-458B-9794-BB992640990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7A600437-AD72-461F-8517-DA03E785455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6F0A9047-16F4-42D9-9B8C-AF87B699B0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ADD62F42-B9B2-41D5-8262-9225115B56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D95BA929-6434-4FDC-883A-6DE489B115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57F43941-A6C6-487E-A7B5-3DC3A8AB615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CD60-95D4-4317-9A6F-8F1C9793105F}">
  <sheetPr codeName="Sheet97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34" t="s">
        <v>90</v>
      </c>
      <c r="C2" s="34" t="s">
        <v>95</v>
      </c>
      <c r="D2" s="34" t="s">
        <v>93</v>
      </c>
      <c r="E2" s="34" t="s">
        <v>50</v>
      </c>
      <c r="F2" s="34" t="s">
        <v>98</v>
      </c>
      <c r="G2" s="34" t="s">
        <v>100</v>
      </c>
      <c r="H2" s="34" t="s">
        <v>99</v>
      </c>
      <c r="I2" s="34" t="s">
        <v>94</v>
      </c>
      <c r="J2" s="34" t="s">
        <v>92</v>
      </c>
      <c r="K2" s="34" t="s">
        <v>96</v>
      </c>
      <c r="L2" s="34" t="s">
        <v>91</v>
      </c>
      <c r="M2" s="34" t="s">
        <v>97</v>
      </c>
    </row>
    <row r="3" spans="1:14" ht="19.5" customHeight="1" x14ac:dyDescent="0.3">
      <c r="B3" s="35" t="s">
        <v>111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1:14" ht="19.5" customHeight="1" x14ac:dyDescent="0.3">
      <c r="B4" s="35" t="s">
        <v>108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1:14" ht="19.5" customHeight="1" x14ac:dyDescent="0.3">
      <c r="B5" s="35" t="s">
        <v>128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1:14" ht="19.5" customHeight="1" x14ac:dyDescent="0.3">
      <c r="B6" s="35" t="s">
        <v>109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1:14" ht="19.5" customHeight="1" x14ac:dyDescent="0.3">
      <c r="B7" s="35" t="s">
        <v>126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1:14" ht="19.5" customHeight="1" x14ac:dyDescent="0.3">
      <c r="B8" s="35" t="s">
        <v>105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1:14" ht="19.5" customHeight="1" x14ac:dyDescent="0.3">
      <c r="B9" s="35" t="s">
        <v>113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1:14" ht="19.5" customHeight="1" x14ac:dyDescent="0.3">
      <c r="B10" s="35" t="s">
        <v>107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1:14" ht="19.5" customHeight="1" x14ac:dyDescent="0.3">
      <c r="B11" s="35" t="s">
        <v>106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1:14" ht="19.5" customHeight="1" x14ac:dyDescent="0.3">
      <c r="B12" s="35" t="s">
        <v>104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1:14" ht="19.5" customHeight="1" x14ac:dyDescent="0.3">
      <c r="B13" s="35" t="s">
        <v>122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1:14" ht="19.5" customHeight="1" x14ac:dyDescent="0.3">
      <c r="B14" s="35" t="s">
        <v>103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1:14" ht="19.5" customHeight="1" x14ac:dyDescent="0.3">
      <c r="B15" s="35" t="s">
        <v>117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1:14" ht="19.5" customHeight="1" x14ac:dyDescent="0.3">
      <c r="B16" s="35" t="s">
        <v>115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2:18" ht="19.5" customHeight="1" x14ac:dyDescent="0.3">
      <c r="B17" s="35" t="s">
        <v>129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2:18" ht="19.5" customHeight="1" x14ac:dyDescent="0.3">
      <c r="B18" s="35" t="s">
        <v>120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2:18" ht="19.5" customHeight="1" x14ac:dyDescent="0.3">
      <c r="B19" s="35" t="s">
        <v>118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2:18" ht="19.5" customHeight="1" x14ac:dyDescent="0.3">
      <c r="B20" s="35" t="s">
        <v>102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2:18" ht="19.5" customHeight="1" x14ac:dyDescent="0.3">
      <c r="B21" s="35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2:18" ht="19.5" customHeight="1" x14ac:dyDescent="0.3">
      <c r="B22" s="35" t="s">
        <v>114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2:18" ht="19.5" customHeight="1" x14ac:dyDescent="0.3">
      <c r="B23" s="35" t="s">
        <v>124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2:18" ht="19.5" customHeight="1" x14ac:dyDescent="0.3">
      <c r="B24" s="35" t="s">
        <v>110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2:18" ht="19.5" customHeight="1" x14ac:dyDescent="0.3">
      <c r="B25" s="35" t="s">
        <v>123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2:18" ht="19.5" customHeight="1" x14ac:dyDescent="0.3">
      <c r="B26" s="35" t="s">
        <v>116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2:18" ht="19.5" customHeight="1" x14ac:dyDescent="0.3">
      <c r="B27" s="35" t="s">
        <v>125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2:18" ht="19.5" customHeight="1" x14ac:dyDescent="0.3">
      <c r="B28" s="35" t="s">
        <v>112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2:18" ht="19.5" customHeight="1" x14ac:dyDescent="0.3">
      <c r="B29" s="35" t="s">
        <v>127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2:18" ht="19.5" customHeight="1" x14ac:dyDescent="0.3">
      <c r="B30" s="35" t="s">
        <v>119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2:18" ht="19.5" customHeight="1" x14ac:dyDescent="0.3">
      <c r="B31" s="35" t="s">
        <v>101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-9.2221618676839867E-2</v>
      </c>
      <c r="J38" s="66">
        <f ca="1">$G38*(RAND()-0.5)</f>
        <v>1.8408641553219707</v>
      </c>
      <c r="K38" s="66">
        <f ca="1">$G38*(RAND()-0.5)</f>
        <v>7.0231961360739712</v>
      </c>
      <c r="L38" s="66">
        <f ca="1">$G38*(RAND()-0.5)</f>
        <v>-4.4314115245823507</v>
      </c>
      <c r="M38" s="66">
        <f ca="1">$G38*(RAND()-0.5)</f>
        <v>-2.2075114484772578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0.24359704755776507</v>
      </c>
      <c r="J40" s="66">
        <f>CORREL($C$3:$C$31,J$3:J$31)</f>
        <v>0.28694862676263033</v>
      </c>
      <c r="K40" s="66">
        <f>CORREL($C$3:$C$31,K$3:K$31)</f>
        <v>0.36923972336201621</v>
      </c>
      <c r="L40" s="66">
        <f>CORREL($C$3:$C$31,L$3:L$31)</f>
        <v>0.90941841920042754</v>
      </c>
      <c r="M40" s="66">
        <f>CORREL($C$3:$C$31,M$3:M$31)</f>
        <v>0.38695036167156582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{2AD9A51F-E139-4C5C-A043-BA691786C9EB}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{A29D236F-4247-436E-93BB-683567439D74}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{B3DE61FE-343B-4354-9520-3E8495148FFF}</x14:id>
        </ext>
      </extLst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{9EFEFF6C-0EE9-4C9D-88B4-4D168E8082CA}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{69E721AC-010F-495A-96A0-F02099BF15C1}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{836F0A49-CDAB-4FBB-9254-0BEC15BEE666}</x14:id>
        </ext>
      </extLst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{CA46D864-E2BC-4CCE-9C2A-FFC785646F42}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{A33B9404-1B82-414D-AFB7-7BE0CB134751}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{D65C9270-46AA-49FC-9DEC-B2F40D27E5A9}</x14:id>
        </ext>
      </extLst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{137F9D95-07DB-46E5-9C5D-D783CB9C01C3}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{7EDB2991-4D4F-4CE6-8E49-EC9DA443416C}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{C54A16FD-6C39-4B6B-BE29-99C3CDBCB41F}</x14:id>
        </ext>
      </extLst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{61001F8C-ED7A-473E-91F5-73FED818EFA2}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{EF1336FF-A168-41B2-AE48-5EF186683732}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{A13D427D-F38D-44EE-9F03-BB6BE4A171DE}</x14:id>
        </ext>
      </extLst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{E7076AC1-DDF4-4934-BD5F-A636440FFC05}</x14:id>
        </ext>
      </extLst>
    </cfRule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{3CF2EA70-76E2-457E-BDFF-3C23BC68A117}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{ABCAE859-9365-45F0-87BE-E2124F3A1BC6}</x14:id>
        </ext>
      </extLst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{480DB5A8-8A6D-4728-B032-D35050915DDD}</x14:id>
        </ext>
      </extLst>
    </cfRule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{21708647-6079-4C58-9E73-AC0476BBE9EF}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{AFF13549-E654-4579-9679-1521F6BD8BE3}</x14:id>
        </ext>
      </extLst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{BAC88C6F-FE4F-42D6-8AC1-0B32080021FD}</x14:id>
        </ext>
      </extLst>
    </cfRule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{5520E2E2-FDCF-4546-8485-AEA65CD2CAFA}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{FFC82663-0F47-4D4B-9678-896D749B9862}</x14:id>
        </ext>
      </extLst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{3106E2F8-50DD-4723-9E13-7F620D4CCA6A}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{62D443F5-A35C-4209-BAB4-731D62A38E12}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{03AC9D12-5B49-4BC4-9CC5-F11ABF6F71A4}</x14:id>
        </ext>
      </extLst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{47913C3E-FB39-4FF8-B2AA-2AD62FF94F8A}</x14:id>
        </ext>
      </extLst>
    </cfRule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{4C407EF3-C646-4B3D-A933-D9F483CFDC6D}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{50ADFDF9-3F81-4C40-93B9-26D7E2A82B5D}</x14:id>
        </ext>
      </extLst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{32D22C9C-972D-4FD1-93C1-A0F9E01AA522}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{DF7E5A19-DEA4-432D-811A-9611BB422941}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{BCDC59EA-4CF4-47E3-B6F9-EC164BF2805C}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D9A51F-E139-4C5C-A043-BA691786C9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29D236F-4247-436E-93BB-683567439D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B3DE61FE-343B-4354-9520-3E8495148F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9EFEFF6C-0EE9-4C9D-88B4-4D168E8082C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9E721AC-010F-495A-96A0-F02099BF15C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36F0A49-CDAB-4FBB-9254-0BEC15BEE6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A46D864-E2BC-4CCE-9C2A-FFC785646F4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33B9404-1B82-414D-AFB7-7BE0CB13475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D65C9270-46AA-49FC-9DEC-B2F40D27E5A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137F9D95-07DB-46E5-9C5D-D783CB9C01C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EDB2991-4D4F-4CE6-8E49-EC9DA44341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C54A16FD-6C39-4B6B-BE29-99C3CDBCB4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61001F8C-ED7A-473E-91F5-73FED818EFA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F1336FF-A168-41B2-AE48-5EF1866837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A13D427D-F38D-44EE-9F03-BB6BE4A171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E7076AC1-DDF4-4934-BD5F-A636440FFC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CF2EA70-76E2-457E-BDFF-3C23BC68A1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BCAE859-9365-45F0-87BE-E2124F3A1BC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480DB5A8-8A6D-4728-B032-D35050915D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1708647-6079-4C58-9E73-AC0476BBE9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FF13549-E654-4579-9679-1521F6BD8B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BAC88C6F-FE4F-42D6-8AC1-0B32080021F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20E2E2-FDCF-4546-8485-AEA65CD2CA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FC82663-0F47-4D4B-9678-896D749B986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3106E2F8-50DD-4723-9E13-7F620D4CCA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2D443F5-A35C-4209-BAB4-731D62A38E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3AC9D12-5B49-4BC4-9CC5-F11ABF6F71A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47913C3E-FB39-4FF8-B2AA-2AD62FF94F8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C407EF3-C646-4B3D-A933-D9F483CFDC6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0ADFDF9-3F81-4C40-93B9-26D7E2A82B5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32D22C9C-972D-4FD1-93C1-A0F9E01AA52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F7E5A19-DEA4-432D-811A-9611BB42294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BCDC59EA-4CF4-47E3-B6F9-EC164BF2805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1DD6-C52B-4AEC-9F8F-CED2A6E6F488}">
  <sheetPr codeName="Sheet98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34" t="s">
        <v>90</v>
      </c>
      <c r="C2" s="34" t="s">
        <v>95</v>
      </c>
      <c r="D2" s="34" t="s">
        <v>93</v>
      </c>
      <c r="E2" s="34" t="s">
        <v>50</v>
      </c>
      <c r="F2" s="34" t="s">
        <v>98</v>
      </c>
      <c r="G2" s="34" t="s">
        <v>100</v>
      </c>
      <c r="H2" s="34" t="s">
        <v>99</v>
      </c>
      <c r="I2" s="34" t="s">
        <v>94</v>
      </c>
      <c r="J2" s="34" t="s">
        <v>92</v>
      </c>
      <c r="K2" s="34" t="s">
        <v>96</v>
      </c>
      <c r="L2" s="34" t="s">
        <v>91</v>
      </c>
      <c r="M2" s="34" t="s">
        <v>97</v>
      </c>
    </row>
    <row r="3" spans="1:14" ht="19.5" customHeight="1" x14ac:dyDescent="0.3">
      <c r="B3" s="39" t="s">
        <v>111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69</v>
      </c>
      <c r="J3" s="10">
        <v>68</v>
      </c>
      <c r="K3" s="11">
        <v>46</v>
      </c>
      <c r="L3" s="11">
        <v>38</v>
      </c>
      <c r="M3" s="11">
        <v>69</v>
      </c>
    </row>
    <row r="4" spans="1:14" ht="19.5" customHeight="1" x14ac:dyDescent="0.3">
      <c r="B4" s="35" t="s">
        <v>108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2">
        <v>80</v>
      </c>
      <c r="L4" s="12">
        <v>18</v>
      </c>
      <c r="M4" s="12">
        <v>27</v>
      </c>
    </row>
    <row r="5" spans="1:14" ht="19.5" customHeight="1" x14ac:dyDescent="0.3">
      <c r="B5" s="39" t="s">
        <v>128</v>
      </c>
      <c r="C5" s="10">
        <v>25</v>
      </c>
      <c r="D5" s="10">
        <v>18</v>
      </c>
      <c r="E5" s="10">
        <v>61</v>
      </c>
      <c r="F5" s="10">
        <v>37</v>
      </c>
      <c r="G5" s="10">
        <v>24</v>
      </c>
      <c r="H5" s="10">
        <v>45</v>
      </c>
      <c r="I5" s="10">
        <v>80</v>
      </c>
      <c r="J5" s="10">
        <v>58</v>
      </c>
      <c r="K5" s="11">
        <v>34</v>
      </c>
      <c r="L5" s="11">
        <v>30</v>
      </c>
      <c r="M5" s="11">
        <v>36</v>
      </c>
    </row>
    <row r="6" spans="1:14" ht="19.5" customHeight="1" x14ac:dyDescent="0.3">
      <c r="B6" s="35" t="s">
        <v>109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2">
        <v>21</v>
      </c>
      <c r="L6" s="12">
        <v>47</v>
      </c>
      <c r="M6" s="12">
        <v>98</v>
      </c>
    </row>
    <row r="7" spans="1:14" ht="19.5" customHeight="1" x14ac:dyDescent="0.3">
      <c r="B7" s="39" t="s">
        <v>126</v>
      </c>
      <c r="C7" s="10">
        <v>46</v>
      </c>
      <c r="D7" s="10">
        <v>14</v>
      </c>
      <c r="E7" s="10">
        <v>45</v>
      </c>
      <c r="F7" s="10">
        <v>30</v>
      </c>
      <c r="G7" s="10">
        <v>40</v>
      </c>
      <c r="H7" s="10">
        <v>35</v>
      </c>
      <c r="I7" s="10">
        <v>85</v>
      </c>
      <c r="J7" s="10">
        <v>15</v>
      </c>
      <c r="K7" s="11">
        <v>87</v>
      </c>
      <c r="L7" s="11">
        <v>51</v>
      </c>
      <c r="M7" s="11">
        <v>52</v>
      </c>
    </row>
    <row r="8" spans="1:14" ht="19.5" customHeight="1" x14ac:dyDescent="0.3">
      <c r="B8" s="35" t="s">
        <v>105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2">
        <v>34</v>
      </c>
      <c r="L8" s="12">
        <v>18</v>
      </c>
      <c r="M8" s="12">
        <v>12</v>
      </c>
    </row>
    <row r="9" spans="1:14" ht="19.5" customHeight="1" x14ac:dyDescent="0.3">
      <c r="B9" s="39" t="s">
        <v>113</v>
      </c>
      <c r="C9" s="10">
        <v>23</v>
      </c>
      <c r="D9" s="10">
        <v>21</v>
      </c>
      <c r="E9" s="10">
        <v>33</v>
      </c>
      <c r="F9" s="10">
        <v>33</v>
      </c>
      <c r="G9" s="10">
        <v>11</v>
      </c>
      <c r="H9" s="10">
        <v>40</v>
      </c>
      <c r="I9" s="10">
        <v>26</v>
      </c>
      <c r="J9" s="10">
        <v>54</v>
      </c>
      <c r="K9" s="11">
        <v>19</v>
      </c>
      <c r="L9" s="11">
        <v>23</v>
      </c>
      <c r="M9" s="11">
        <v>28</v>
      </c>
    </row>
    <row r="10" spans="1:14" ht="19.5" customHeight="1" x14ac:dyDescent="0.3">
      <c r="B10" s="35" t="s">
        <v>107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2">
        <v>17</v>
      </c>
      <c r="L10" s="12">
        <v>29</v>
      </c>
      <c r="M10" s="12">
        <v>16</v>
      </c>
    </row>
    <row r="11" spans="1:14" ht="19.5" customHeight="1" x14ac:dyDescent="0.3">
      <c r="B11" s="39" t="s">
        <v>106</v>
      </c>
      <c r="C11" s="10">
        <v>14</v>
      </c>
      <c r="D11" s="10">
        <v>21</v>
      </c>
      <c r="E11" s="10">
        <v>22</v>
      </c>
      <c r="F11" s="10">
        <v>84</v>
      </c>
      <c r="G11" s="10">
        <v>56</v>
      </c>
      <c r="H11" s="10">
        <v>98</v>
      </c>
      <c r="I11" s="10">
        <v>15</v>
      </c>
      <c r="J11" s="10">
        <v>13</v>
      </c>
      <c r="K11" s="11">
        <v>16</v>
      </c>
      <c r="L11" s="11">
        <v>15</v>
      </c>
      <c r="M11" s="11">
        <v>29</v>
      </c>
    </row>
    <row r="12" spans="1:14" ht="19.5" customHeight="1" x14ac:dyDescent="0.3">
      <c r="B12" s="35" t="s">
        <v>104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2">
        <v>37</v>
      </c>
      <c r="L12" s="12">
        <v>16</v>
      </c>
      <c r="M12" s="12">
        <v>39</v>
      </c>
    </row>
    <row r="13" spans="1:14" ht="19.5" customHeight="1" x14ac:dyDescent="0.3">
      <c r="B13" s="39" t="s">
        <v>122</v>
      </c>
      <c r="C13" s="10">
        <v>18</v>
      </c>
      <c r="D13" s="10">
        <v>18</v>
      </c>
      <c r="E13" s="10">
        <v>73</v>
      </c>
      <c r="F13" s="10">
        <v>52</v>
      </c>
      <c r="G13" s="10">
        <v>27</v>
      </c>
      <c r="H13" s="10">
        <v>42</v>
      </c>
      <c r="I13" s="10">
        <v>42</v>
      </c>
      <c r="J13" s="10">
        <v>38</v>
      </c>
      <c r="K13" s="11">
        <v>15</v>
      </c>
      <c r="L13" s="11">
        <v>21</v>
      </c>
      <c r="M13" s="11">
        <v>25</v>
      </c>
    </row>
    <row r="14" spans="1:14" ht="19.5" customHeight="1" x14ac:dyDescent="0.3">
      <c r="B14" s="35" t="s">
        <v>103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2">
        <v>24</v>
      </c>
      <c r="L14" s="12">
        <v>16</v>
      </c>
      <c r="M14" s="12">
        <v>72</v>
      </c>
    </row>
    <row r="15" spans="1:14" ht="19.5" customHeight="1" x14ac:dyDescent="0.3">
      <c r="B15" s="39" t="s">
        <v>117</v>
      </c>
      <c r="C15" s="10">
        <v>25</v>
      </c>
      <c r="D15" s="10">
        <v>61</v>
      </c>
      <c r="E15" s="10">
        <v>55</v>
      </c>
      <c r="F15" s="10">
        <v>90</v>
      </c>
      <c r="G15" s="10">
        <v>41</v>
      </c>
      <c r="H15" s="10">
        <v>65</v>
      </c>
      <c r="I15" s="10">
        <v>17</v>
      </c>
      <c r="J15" s="10">
        <v>15</v>
      </c>
      <c r="K15" s="11">
        <v>28</v>
      </c>
      <c r="L15" s="11">
        <v>26</v>
      </c>
      <c r="M15" s="11">
        <v>20</v>
      </c>
    </row>
    <row r="16" spans="1:14" ht="19.5" customHeight="1" x14ac:dyDescent="0.3">
      <c r="B16" s="35" t="s">
        <v>115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2">
        <v>43</v>
      </c>
      <c r="L16" s="12">
        <v>44</v>
      </c>
      <c r="M16" s="12">
        <v>14</v>
      </c>
    </row>
    <row r="17" spans="2:18" ht="19.5" customHeight="1" x14ac:dyDescent="0.3">
      <c r="B17" s="39" t="s">
        <v>129</v>
      </c>
      <c r="C17" s="10">
        <v>46</v>
      </c>
      <c r="D17" s="10">
        <v>20</v>
      </c>
      <c r="E17" s="10">
        <v>69</v>
      </c>
      <c r="F17" s="10">
        <v>85</v>
      </c>
      <c r="G17" s="10">
        <v>38</v>
      </c>
      <c r="H17" s="10">
        <v>27</v>
      </c>
      <c r="I17" s="10">
        <v>88</v>
      </c>
      <c r="J17" s="10">
        <v>97</v>
      </c>
      <c r="K17" s="11">
        <v>26</v>
      </c>
      <c r="L17" s="11">
        <v>47</v>
      </c>
      <c r="M17" s="11">
        <v>12</v>
      </c>
    </row>
    <row r="18" spans="2:18" ht="19.5" customHeight="1" x14ac:dyDescent="0.3">
      <c r="B18" s="35" t="s">
        <v>120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2">
        <v>22</v>
      </c>
      <c r="L18" s="12">
        <v>29</v>
      </c>
      <c r="M18" s="12">
        <v>49</v>
      </c>
    </row>
    <row r="19" spans="2:18" ht="19.5" customHeight="1" x14ac:dyDescent="0.3">
      <c r="B19" s="39" t="s">
        <v>118</v>
      </c>
      <c r="C19" s="10">
        <v>50</v>
      </c>
      <c r="D19" s="10">
        <v>64</v>
      </c>
      <c r="E19" s="10">
        <v>42</v>
      </c>
      <c r="F19" s="10">
        <v>55</v>
      </c>
      <c r="G19" s="10">
        <v>63</v>
      </c>
      <c r="H19" s="10">
        <v>34</v>
      </c>
      <c r="I19" s="10">
        <v>51</v>
      </c>
      <c r="J19" s="10">
        <v>30</v>
      </c>
      <c r="K19" s="11">
        <v>76</v>
      </c>
      <c r="L19" s="11">
        <v>45</v>
      </c>
      <c r="M19" s="11">
        <v>68</v>
      </c>
    </row>
    <row r="20" spans="2:18" ht="19.5" customHeight="1" x14ac:dyDescent="0.3">
      <c r="B20" s="35" t="s">
        <v>102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2">
        <v>30</v>
      </c>
      <c r="L20" s="12">
        <v>23</v>
      </c>
      <c r="M20" s="12">
        <v>80</v>
      </c>
    </row>
    <row r="21" spans="2:18" ht="19.5" customHeight="1" x14ac:dyDescent="0.3">
      <c r="B21" s="39" t="s">
        <v>121</v>
      </c>
      <c r="C21" s="10">
        <v>54</v>
      </c>
      <c r="D21" s="10">
        <v>42</v>
      </c>
      <c r="E21" s="10">
        <v>88</v>
      </c>
      <c r="F21" s="10">
        <v>32</v>
      </c>
      <c r="G21" s="10">
        <v>73</v>
      </c>
      <c r="H21" s="10">
        <v>72</v>
      </c>
      <c r="I21" s="10">
        <v>19</v>
      </c>
      <c r="J21" s="10">
        <v>65</v>
      </c>
      <c r="K21" s="11">
        <v>40</v>
      </c>
      <c r="L21" s="11">
        <v>46</v>
      </c>
      <c r="M21" s="11">
        <v>95</v>
      </c>
    </row>
    <row r="22" spans="2:18" ht="19.5" customHeight="1" x14ac:dyDescent="0.3">
      <c r="B22" s="35" t="s">
        <v>114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2">
        <v>50</v>
      </c>
      <c r="L22" s="12">
        <v>38</v>
      </c>
      <c r="M22" s="12">
        <v>42</v>
      </c>
    </row>
    <row r="23" spans="2:18" ht="19.5" customHeight="1" x14ac:dyDescent="0.3">
      <c r="B23" s="39" t="s">
        <v>124</v>
      </c>
      <c r="C23" s="10">
        <v>31</v>
      </c>
      <c r="D23" s="10">
        <v>49</v>
      </c>
      <c r="E23" s="10">
        <v>49</v>
      </c>
      <c r="F23" s="10">
        <v>86</v>
      </c>
      <c r="G23" s="10">
        <v>18</v>
      </c>
      <c r="H23" s="10">
        <v>80</v>
      </c>
      <c r="I23" s="10">
        <v>87</v>
      </c>
      <c r="J23" s="10">
        <v>45</v>
      </c>
      <c r="K23" s="11">
        <v>20</v>
      </c>
      <c r="L23" s="11">
        <v>28</v>
      </c>
      <c r="M23" s="11">
        <v>11</v>
      </c>
    </row>
    <row r="24" spans="2:18" ht="19.5" customHeight="1" x14ac:dyDescent="0.3">
      <c r="B24" s="35" t="s">
        <v>110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2">
        <v>18</v>
      </c>
      <c r="L24" s="12">
        <v>20</v>
      </c>
      <c r="M24" s="12">
        <v>19</v>
      </c>
    </row>
    <row r="25" spans="2:18" ht="19.5" customHeight="1" x14ac:dyDescent="0.3">
      <c r="B25" s="39" t="s">
        <v>123</v>
      </c>
      <c r="C25" s="10">
        <v>36</v>
      </c>
      <c r="D25" s="10">
        <v>46</v>
      </c>
      <c r="E25" s="10">
        <v>77</v>
      </c>
      <c r="F25" s="10">
        <v>46</v>
      </c>
      <c r="G25" s="10">
        <v>14</v>
      </c>
      <c r="H25" s="10">
        <v>57</v>
      </c>
      <c r="I25" s="10">
        <v>14</v>
      </c>
      <c r="J25" s="10">
        <v>14</v>
      </c>
      <c r="K25" s="11">
        <v>29</v>
      </c>
      <c r="L25" s="11">
        <v>32</v>
      </c>
      <c r="M25" s="11">
        <v>43</v>
      </c>
    </row>
    <row r="26" spans="2:18" ht="19.5" customHeight="1" x14ac:dyDescent="0.3">
      <c r="B26" s="35" t="s">
        <v>116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2">
        <v>18</v>
      </c>
      <c r="L26" s="12">
        <v>33</v>
      </c>
      <c r="M26" s="12">
        <v>18</v>
      </c>
    </row>
    <row r="27" spans="2:18" ht="19.5" customHeight="1" x14ac:dyDescent="0.3">
      <c r="B27" s="39" t="s">
        <v>125</v>
      </c>
      <c r="C27" s="10">
        <v>15</v>
      </c>
      <c r="D27" s="10">
        <v>38</v>
      </c>
      <c r="E27" s="10">
        <v>83</v>
      </c>
      <c r="F27" s="10">
        <v>78</v>
      </c>
      <c r="G27" s="10">
        <v>38</v>
      </c>
      <c r="H27" s="10">
        <v>62</v>
      </c>
      <c r="I27" s="10">
        <v>18</v>
      </c>
      <c r="J27" s="10">
        <v>68</v>
      </c>
      <c r="K27" s="11">
        <v>20</v>
      </c>
      <c r="L27" s="11">
        <v>19</v>
      </c>
      <c r="M27" s="11">
        <v>24</v>
      </c>
    </row>
    <row r="28" spans="2:18" ht="19.5" customHeight="1" x14ac:dyDescent="0.3">
      <c r="B28" s="35" t="s">
        <v>112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2">
        <v>86</v>
      </c>
      <c r="L28" s="12">
        <v>34</v>
      </c>
      <c r="M28" s="12">
        <v>48</v>
      </c>
    </row>
    <row r="29" spans="2:18" ht="19.5" customHeight="1" x14ac:dyDescent="0.3">
      <c r="B29" s="39" t="s">
        <v>127</v>
      </c>
      <c r="C29" s="10">
        <v>43</v>
      </c>
      <c r="D29" s="10">
        <v>32</v>
      </c>
      <c r="E29" s="10">
        <v>37</v>
      </c>
      <c r="F29" s="10">
        <v>42</v>
      </c>
      <c r="G29" s="10">
        <v>25</v>
      </c>
      <c r="H29" s="10">
        <v>37</v>
      </c>
      <c r="I29" s="10">
        <v>57</v>
      </c>
      <c r="J29" s="10">
        <v>83</v>
      </c>
      <c r="K29" s="11">
        <v>20</v>
      </c>
      <c r="L29" s="11">
        <v>45</v>
      </c>
      <c r="M29" s="11">
        <v>59</v>
      </c>
    </row>
    <row r="30" spans="2:18" ht="19.5" customHeight="1" x14ac:dyDescent="0.3">
      <c r="B30" s="35" t="s">
        <v>119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2">
        <v>19</v>
      </c>
      <c r="L30" s="12">
        <v>26</v>
      </c>
      <c r="M30" s="12">
        <v>20</v>
      </c>
    </row>
    <row r="31" spans="2:18" ht="19.5" customHeight="1" x14ac:dyDescent="0.3">
      <c r="B31" s="39" t="s">
        <v>101</v>
      </c>
      <c r="C31" s="10">
        <v>32</v>
      </c>
      <c r="D31" s="10">
        <v>38</v>
      </c>
      <c r="E31" s="10">
        <v>65</v>
      </c>
      <c r="F31" s="10">
        <v>60</v>
      </c>
      <c r="G31" s="10">
        <v>37</v>
      </c>
      <c r="H31" s="10">
        <v>15</v>
      </c>
      <c r="I31" s="10">
        <v>17</v>
      </c>
      <c r="J31" s="10">
        <v>21</v>
      </c>
      <c r="K31" s="11">
        <v>37</v>
      </c>
      <c r="L31" s="11">
        <v>27</v>
      </c>
      <c r="M31" s="11">
        <v>28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-2.1239558530209637</v>
      </c>
      <c r="J38" s="66">
        <f ca="1">$G38*(RAND()-0.5)</f>
        <v>6.0294512696461169</v>
      </c>
      <c r="K38" s="66">
        <f ca="1">$G38*(RAND()-0.5)</f>
        <v>-0.45160813173602044</v>
      </c>
      <c r="L38" s="66">
        <f ca="1">$G38*(RAND()-0.5)</f>
        <v>-4.2195259213255891</v>
      </c>
      <c r="M38" s="66">
        <f ca="1">$G38*(RAND()-0.5)</f>
        <v>-3.7866558464307296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0.24359704755776507</v>
      </c>
      <c r="J40" s="66">
        <f>CORREL($C$3:$C$31,J$3:J$31)</f>
        <v>0.28694862676263033</v>
      </c>
      <c r="K40" s="66">
        <f>CORREL($C$3:$C$31,K$3:K$31)</f>
        <v>0.36923972336201621</v>
      </c>
      <c r="L40" s="66">
        <f>CORREL($C$3:$C$31,L$3:L$31)</f>
        <v>0.90941841920042754</v>
      </c>
      <c r="M40" s="66">
        <f>CORREL($C$3:$C$31,M$3:M$31)</f>
        <v>0.38695036167156582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{43958B08-13D0-4B9F-9448-FFEDA1D23BE1}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{081904B1-3680-4453-AA78-43619005BEE3}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{98C68F12-F475-4403-923F-A572E9F2A4C0}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{6E5394FE-3B85-490F-821C-DE7CD6792805}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{C192D4E5-9862-4DB7-888C-BDD34DDD4026}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{5B6063D5-ECF9-4C46-980F-5B1EED958517}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{D9DB980F-C4D1-4B27-972A-B1480124F4A7}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{4129A169-7BB9-49A6-B054-E84BCCC2CCC7}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{215F093C-ED43-4D2C-A787-DC4C09127AF3}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{610F08DE-1528-407D-B5B7-01146E2D3E9A}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{A4313AEB-960E-47AC-9839-FEAA80A44E2F}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3958B08-13D0-4B9F-9448-FFEDA1D23B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081904B1-3680-4453-AA78-43619005BE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98C68F12-F475-4403-923F-A572E9F2A4C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E5394FE-3B85-490F-821C-DE7CD67928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C192D4E5-9862-4DB7-888C-BDD34DDD40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5B6063D5-ECF9-4C46-980F-5B1EED9585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D9DB980F-C4D1-4B27-972A-B1480124F4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4129A169-7BB9-49A6-B054-E84BCCC2CC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215F093C-ED43-4D2C-A787-DC4C09127AF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610F08DE-1528-407D-B5B7-01146E2D3E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A4313AEB-960E-47AC-9839-FEAA80A44E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2FCB-EB79-4D2A-9218-74017AAD952A}">
  <sheetPr codeName="Sheet99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50.1" customHeight="1" x14ac:dyDescent="0.25">
      <c r="B2" s="34" t="s">
        <v>90</v>
      </c>
      <c r="C2" s="34" t="s">
        <v>95</v>
      </c>
      <c r="D2" s="34" t="s">
        <v>93</v>
      </c>
      <c r="E2" s="34" t="s">
        <v>50</v>
      </c>
      <c r="F2" s="34" t="s">
        <v>98</v>
      </c>
      <c r="G2" s="34" t="s">
        <v>100</v>
      </c>
      <c r="H2" s="34" t="s">
        <v>99</v>
      </c>
      <c r="I2" s="34" t="s">
        <v>94</v>
      </c>
      <c r="J2" s="34" t="s">
        <v>92</v>
      </c>
      <c r="K2" s="34" t="s">
        <v>96</v>
      </c>
      <c r="L2" s="34" t="s">
        <v>91</v>
      </c>
      <c r="M2" s="34" t="s">
        <v>97</v>
      </c>
    </row>
    <row r="3" spans="1:14" ht="19.5" customHeight="1" x14ac:dyDescent="0.3">
      <c r="B3" s="35" t="s">
        <v>111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69</v>
      </c>
      <c r="J3" s="1">
        <v>68</v>
      </c>
      <c r="K3" s="1">
        <v>46</v>
      </c>
      <c r="L3" s="1">
        <v>38</v>
      </c>
      <c r="M3" s="1">
        <v>69</v>
      </c>
    </row>
    <row r="4" spans="1:14" ht="19.5" customHeight="1" x14ac:dyDescent="0.3">
      <c r="B4" s="35" t="s">
        <v>108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26</v>
      </c>
      <c r="J4" s="1">
        <v>36</v>
      </c>
      <c r="K4" s="1">
        <v>80</v>
      </c>
      <c r="L4" s="1">
        <v>18</v>
      </c>
      <c r="M4" s="1">
        <v>27</v>
      </c>
    </row>
    <row r="5" spans="1:14" ht="19.5" customHeight="1" x14ac:dyDescent="0.3">
      <c r="B5" s="35" t="s">
        <v>128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80</v>
      </c>
      <c r="J5" s="1">
        <v>58</v>
      </c>
      <c r="K5" s="1">
        <v>34</v>
      </c>
      <c r="L5" s="1">
        <v>30</v>
      </c>
      <c r="M5" s="1">
        <v>36</v>
      </c>
    </row>
    <row r="6" spans="1:14" ht="19.5" customHeight="1" x14ac:dyDescent="0.3">
      <c r="B6" s="35" t="s">
        <v>109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46</v>
      </c>
      <c r="J6" s="1">
        <v>92</v>
      </c>
      <c r="K6" s="1">
        <v>21</v>
      </c>
      <c r="L6" s="1">
        <v>47</v>
      </c>
      <c r="M6" s="1">
        <v>98</v>
      </c>
    </row>
    <row r="7" spans="1:14" ht="19.5" customHeight="1" x14ac:dyDescent="0.3">
      <c r="B7" s="35" t="s">
        <v>126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85</v>
      </c>
      <c r="J7" s="1">
        <v>15</v>
      </c>
      <c r="K7" s="1">
        <v>87</v>
      </c>
      <c r="L7" s="1">
        <v>51</v>
      </c>
      <c r="M7" s="1">
        <v>52</v>
      </c>
    </row>
    <row r="8" spans="1:14" ht="19.5" customHeight="1" x14ac:dyDescent="0.3">
      <c r="B8" s="35" t="s">
        <v>105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16</v>
      </c>
      <c r="J8" s="1">
        <v>18</v>
      </c>
      <c r="K8" s="1">
        <v>34</v>
      </c>
      <c r="L8" s="1">
        <v>18</v>
      </c>
      <c r="M8" s="1">
        <v>12</v>
      </c>
    </row>
    <row r="9" spans="1:14" ht="19.5" customHeight="1" x14ac:dyDescent="0.3">
      <c r="B9" s="35" t="s">
        <v>113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26</v>
      </c>
      <c r="J9" s="1">
        <v>54</v>
      </c>
      <c r="K9" s="1">
        <v>19</v>
      </c>
      <c r="L9" s="1">
        <v>23</v>
      </c>
      <c r="M9" s="1">
        <v>28</v>
      </c>
    </row>
    <row r="10" spans="1:14" ht="19.5" customHeight="1" x14ac:dyDescent="0.3">
      <c r="B10" s="35" t="s">
        <v>107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38</v>
      </c>
      <c r="J10" s="1">
        <v>59</v>
      </c>
      <c r="K10" s="1">
        <v>17</v>
      </c>
      <c r="L10" s="1">
        <v>29</v>
      </c>
      <c r="M10" s="1">
        <v>16</v>
      </c>
    </row>
    <row r="11" spans="1:14" ht="19.5" customHeight="1" x14ac:dyDescent="0.3">
      <c r="B11" s="35" t="s">
        <v>106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15</v>
      </c>
      <c r="J11" s="1">
        <v>13</v>
      </c>
      <c r="K11" s="1">
        <v>16</v>
      </c>
      <c r="L11" s="1">
        <v>15</v>
      </c>
      <c r="M11" s="1">
        <v>29</v>
      </c>
    </row>
    <row r="12" spans="1:14" ht="19.5" customHeight="1" x14ac:dyDescent="0.3">
      <c r="B12" s="35" t="s">
        <v>104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43</v>
      </c>
      <c r="J12" s="1">
        <v>69</v>
      </c>
      <c r="K12" s="1">
        <v>37</v>
      </c>
      <c r="L12" s="1">
        <v>16</v>
      </c>
      <c r="M12" s="1">
        <v>39</v>
      </c>
    </row>
    <row r="13" spans="1:14" ht="19.5" customHeight="1" x14ac:dyDescent="0.3">
      <c r="B13" s="35" t="s">
        <v>122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42</v>
      </c>
      <c r="J13" s="1">
        <v>38</v>
      </c>
      <c r="K13" s="1">
        <v>15</v>
      </c>
      <c r="L13" s="1">
        <v>21</v>
      </c>
      <c r="M13" s="1">
        <v>25</v>
      </c>
    </row>
    <row r="14" spans="1:14" ht="19.5" customHeight="1" x14ac:dyDescent="0.3">
      <c r="B14" s="35" t="s">
        <v>103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42</v>
      </c>
      <c r="J14" s="1">
        <v>30</v>
      </c>
      <c r="K14" s="1">
        <v>24</v>
      </c>
      <c r="L14" s="1">
        <v>16</v>
      </c>
      <c r="M14" s="1">
        <v>72</v>
      </c>
    </row>
    <row r="15" spans="1:14" ht="19.5" customHeight="1" x14ac:dyDescent="0.3">
      <c r="B15" s="35" t="s">
        <v>117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17</v>
      </c>
      <c r="J15" s="1">
        <v>15</v>
      </c>
      <c r="K15" s="1">
        <v>28</v>
      </c>
      <c r="L15" s="1">
        <v>26</v>
      </c>
      <c r="M15" s="1">
        <v>20</v>
      </c>
    </row>
    <row r="16" spans="1:14" ht="19.5" customHeight="1" x14ac:dyDescent="0.3">
      <c r="B16" s="35" t="s">
        <v>115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53</v>
      </c>
      <c r="J16" s="1">
        <v>47</v>
      </c>
      <c r="K16" s="1">
        <v>43</v>
      </c>
      <c r="L16" s="1">
        <v>44</v>
      </c>
      <c r="M16" s="1">
        <v>14</v>
      </c>
    </row>
    <row r="17" spans="2:18" ht="19.5" customHeight="1" x14ac:dyDescent="0.3">
      <c r="B17" s="35" t="s">
        <v>129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88</v>
      </c>
      <c r="J17" s="1">
        <v>97</v>
      </c>
      <c r="K17" s="1">
        <v>26</v>
      </c>
      <c r="L17" s="1">
        <v>47</v>
      </c>
      <c r="M17" s="1">
        <v>12</v>
      </c>
    </row>
    <row r="18" spans="2:18" ht="19.5" customHeight="1" x14ac:dyDescent="0.3">
      <c r="B18" s="35" t="s">
        <v>120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75</v>
      </c>
      <c r="J18" s="1">
        <v>85</v>
      </c>
      <c r="K18" s="1">
        <v>22</v>
      </c>
      <c r="L18" s="1">
        <v>29</v>
      </c>
      <c r="M18" s="1">
        <v>49</v>
      </c>
    </row>
    <row r="19" spans="2:18" ht="19.5" customHeight="1" x14ac:dyDescent="0.3">
      <c r="B19" s="35" t="s">
        <v>118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51</v>
      </c>
      <c r="J19" s="1">
        <v>30</v>
      </c>
      <c r="K19" s="1">
        <v>76</v>
      </c>
      <c r="L19" s="1">
        <v>45</v>
      </c>
      <c r="M19" s="1">
        <v>68</v>
      </c>
    </row>
    <row r="20" spans="2:18" ht="19.5" customHeight="1" x14ac:dyDescent="0.3">
      <c r="B20" s="35" t="s">
        <v>102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18</v>
      </c>
      <c r="J20" s="1">
        <v>16</v>
      </c>
      <c r="K20" s="1">
        <v>30</v>
      </c>
      <c r="L20" s="1">
        <v>23</v>
      </c>
      <c r="M20" s="1">
        <v>80</v>
      </c>
    </row>
    <row r="21" spans="2:18" ht="19.5" customHeight="1" x14ac:dyDescent="0.3">
      <c r="B21" s="35" t="s">
        <v>121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19</v>
      </c>
      <c r="J21" s="1">
        <v>65</v>
      </c>
      <c r="K21" s="1">
        <v>40</v>
      </c>
      <c r="L21" s="1">
        <v>46</v>
      </c>
      <c r="M21" s="1">
        <v>95</v>
      </c>
    </row>
    <row r="22" spans="2:18" ht="19.5" customHeight="1" x14ac:dyDescent="0.3">
      <c r="B22" s="35" t="s">
        <v>114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37</v>
      </c>
      <c r="J22" s="1">
        <v>61</v>
      </c>
      <c r="K22" s="1">
        <v>50</v>
      </c>
      <c r="L22" s="1">
        <v>38</v>
      </c>
      <c r="M22" s="1">
        <v>42</v>
      </c>
    </row>
    <row r="23" spans="2:18" ht="19.5" customHeight="1" x14ac:dyDescent="0.3">
      <c r="B23" s="35" t="s">
        <v>124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87</v>
      </c>
      <c r="J23" s="1">
        <v>45</v>
      </c>
      <c r="K23" s="1">
        <v>20</v>
      </c>
      <c r="L23" s="1">
        <v>28</v>
      </c>
      <c r="M23" s="1">
        <v>11</v>
      </c>
    </row>
    <row r="24" spans="2:18" ht="19.5" customHeight="1" x14ac:dyDescent="0.3">
      <c r="B24" s="35" t="s">
        <v>110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45</v>
      </c>
      <c r="J24" s="1">
        <v>48</v>
      </c>
      <c r="K24" s="1">
        <v>18</v>
      </c>
      <c r="L24" s="1">
        <v>20</v>
      </c>
      <c r="M24" s="1">
        <v>19</v>
      </c>
    </row>
    <row r="25" spans="2:18" ht="19.5" customHeight="1" x14ac:dyDescent="0.3">
      <c r="B25" s="35" t="s">
        <v>123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14</v>
      </c>
      <c r="J25" s="1">
        <v>14</v>
      </c>
      <c r="K25" s="1">
        <v>29</v>
      </c>
      <c r="L25" s="1">
        <v>32</v>
      </c>
      <c r="M25" s="1">
        <v>43</v>
      </c>
    </row>
    <row r="26" spans="2:18" ht="19.5" customHeight="1" x14ac:dyDescent="0.3">
      <c r="B26" s="35" t="s">
        <v>116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62</v>
      </c>
      <c r="J26" s="1">
        <v>17</v>
      </c>
      <c r="K26" s="1">
        <v>18</v>
      </c>
      <c r="L26" s="1">
        <v>33</v>
      </c>
      <c r="M26" s="1">
        <v>18</v>
      </c>
    </row>
    <row r="27" spans="2:18" ht="19.5" customHeight="1" x14ac:dyDescent="0.3">
      <c r="B27" s="35" t="s">
        <v>125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18</v>
      </c>
      <c r="J27" s="1">
        <v>68</v>
      </c>
      <c r="K27" s="1">
        <v>20</v>
      </c>
      <c r="L27" s="1">
        <v>19</v>
      </c>
      <c r="M27" s="1">
        <v>24</v>
      </c>
    </row>
    <row r="28" spans="2:18" ht="19.5" customHeight="1" x14ac:dyDescent="0.3">
      <c r="B28" s="35" t="s">
        <v>112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20</v>
      </c>
      <c r="J28" s="1">
        <v>33</v>
      </c>
      <c r="K28" s="1">
        <v>86</v>
      </c>
      <c r="L28" s="1">
        <v>34</v>
      </c>
      <c r="M28" s="1">
        <v>48</v>
      </c>
    </row>
    <row r="29" spans="2:18" ht="19.5" customHeight="1" x14ac:dyDescent="0.3">
      <c r="B29" s="35" t="s">
        <v>127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57</v>
      </c>
      <c r="J29" s="1">
        <v>83</v>
      </c>
      <c r="K29" s="1">
        <v>20</v>
      </c>
      <c r="L29" s="1">
        <v>45</v>
      </c>
      <c r="M29" s="1">
        <v>59</v>
      </c>
    </row>
    <row r="30" spans="2:18" ht="19.5" customHeight="1" x14ac:dyDescent="0.3">
      <c r="B30" s="35" t="s">
        <v>119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93</v>
      </c>
      <c r="J30" s="1">
        <v>16</v>
      </c>
      <c r="K30" s="1">
        <v>19</v>
      </c>
      <c r="L30" s="1">
        <v>26</v>
      </c>
      <c r="M30" s="1">
        <v>20</v>
      </c>
    </row>
    <row r="31" spans="2:18" ht="19.5" customHeight="1" x14ac:dyDescent="0.3">
      <c r="B31" s="35" t="s">
        <v>101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17</v>
      </c>
      <c r="J31" s="1">
        <v>21</v>
      </c>
      <c r="K31" s="1">
        <v>37</v>
      </c>
      <c r="L31" s="1">
        <v>27</v>
      </c>
      <c r="M31" s="1">
        <v>28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-6.2695581287236699</v>
      </c>
      <c r="J38" s="66">
        <f ca="1">$G38*(RAND()-0.5)</f>
        <v>3.0380221093779953</v>
      </c>
      <c r="K38" s="66">
        <f ca="1">$G38*(RAND()-0.5)</f>
        <v>-2.7509556554938328</v>
      </c>
      <c r="L38" s="66">
        <f ca="1">$G38*(RAND()-0.5)</f>
        <v>1.8093914189590521</v>
      </c>
      <c r="M38" s="66">
        <f ca="1">$G38*(RAND()-0.5)</f>
        <v>4.294058851747149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0.24359704755776507</v>
      </c>
      <c r="J40" s="66">
        <f>CORREL($C$3:$C$31,J$3:J$31)</f>
        <v>0.28694862676263033</v>
      </c>
      <c r="K40" s="66">
        <f>CORREL($C$3:$C$31,K$3:K$31)</f>
        <v>0.36923972336201621</v>
      </c>
      <c r="L40" s="66">
        <f>CORREL($C$3:$C$31,L$3:L$31)</f>
        <v>0.90941841920042754</v>
      </c>
      <c r="M40" s="66">
        <f>CORREL($C$3:$C$31,M$3:M$31)</f>
        <v>0.38695036167156582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{716EBF9C-15BD-4ED4-8A22-2819AE0AD0A8}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{F7FD7363-4FDB-4A62-93D4-1E6F8DEE980F}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{ACF222FE-186E-4BC4-896F-6CC9F6A12B47}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42:F1048576 F35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{A78DF460-93E0-4788-AF15-0BC27A5569A5}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42:G1048576 G35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{9887B67B-39B4-4E61-933B-160879FF94B9}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42:H1048576 H35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{D13D8763-FB47-46E6-8352-FCF9C39E6C21}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42:I1048576 I35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{C3E0ACD2-8088-42FB-BF8E-D170514BB632}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2:J1048576 J35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{85FBDC85-B3FF-49F6-B4B8-8DB0B2D675A2}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K42:K1048576 K35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{BA8C6DCA-0C57-409E-9347-725BFEE6BF73}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2:L1048576 L3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{9FC5B018-14B1-4184-BC18-55B815A92A70}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2:M1048576 M3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{4C73E23A-7C40-466E-891C-31A26207A383}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6EBF9C-15BD-4ED4-8A22-2819AE0AD0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F7FD7363-4FDB-4A62-93D4-1E6F8DEE980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ACF222FE-186E-4BC4-896F-6CC9F6A12B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78DF460-93E0-4788-AF15-0BC27A5569A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F42:F1048576 F35</xm:sqref>
        </x14:conditionalFormatting>
        <x14:conditionalFormatting xmlns:xm="http://schemas.microsoft.com/office/excel/2006/main">
          <x14:cfRule type="dataBar" id="{9887B67B-39B4-4E61-933B-160879FF94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G42:G1048576 G35</xm:sqref>
        </x14:conditionalFormatting>
        <x14:conditionalFormatting xmlns:xm="http://schemas.microsoft.com/office/excel/2006/main">
          <x14:cfRule type="dataBar" id="{D13D8763-FB47-46E6-8352-FCF9C39E6C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H42:H1048576 H35</xm:sqref>
        </x14:conditionalFormatting>
        <x14:conditionalFormatting xmlns:xm="http://schemas.microsoft.com/office/excel/2006/main">
          <x14:cfRule type="dataBar" id="{C3E0ACD2-8088-42FB-BF8E-D170514BB6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I42:I1048576 I35</xm:sqref>
        </x14:conditionalFormatting>
        <x14:conditionalFormatting xmlns:xm="http://schemas.microsoft.com/office/excel/2006/main">
          <x14:cfRule type="dataBar" id="{85FBDC85-B3FF-49F6-B4B8-8DB0B2D675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J42:J1048576 J35</xm:sqref>
        </x14:conditionalFormatting>
        <x14:conditionalFormatting xmlns:xm="http://schemas.microsoft.com/office/excel/2006/main">
          <x14:cfRule type="dataBar" id="{BA8C6DCA-0C57-409E-9347-725BFEE6BF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K42:K1048576 K35</xm:sqref>
        </x14:conditionalFormatting>
        <x14:conditionalFormatting xmlns:xm="http://schemas.microsoft.com/office/excel/2006/main">
          <x14:cfRule type="dataBar" id="{9FC5B018-14B1-4184-BC18-55B815A92A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L42:L1048576 L35</xm:sqref>
        </x14:conditionalFormatting>
        <x14:conditionalFormatting xmlns:xm="http://schemas.microsoft.com/office/excel/2006/main">
          <x14:cfRule type="dataBar" id="{4C73E23A-7C40-466E-891C-31A26207A3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M42:M1048576 M35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7DAD-1B5F-4E36-8776-C4702CDBB940}">
  <sheetPr codeName="Sheet100"/>
  <dimension ref="A1:R41"/>
  <sheetViews>
    <sheetView showGridLines="0" zoomScale="48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5" t="s">
        <v>130</v>
      </c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131</v>
      </c>
      <c r="C2" s="34" t="s">
        <v>132</v>
      </c>
      <c r="D2" s="34" t="s">
        <v>133</v>
      </c>
      <c r="E2" s="34" t="s">
        <v>134</v>
      </c>
      <c r="F2" s="34" t="s">
        <v>135</v>
      </c>
      <c r="G2" s="34" t="s">
        <v>136</v>
      </c>
      <c r="H2" s="34" t="s">
        <v>137</v>
      </c>
      <c r="I2" s="34" t="s">
        <v>138</v>
      </c>
      <c r="J2" s="34" t="s">
        <v>139</v>
      </c>
      <c r="K2" s="34" t="s">
        <v>140</v>
      </c>
      <c r="L2" s="34" t="s">
        <v>141</v>
      </c>
      <c r="M2" s="34" t="s">
        <v>142</v>
      </c>
    </row>
    <row r="3" spans="1:13" ht="19.5" customHeight="1" x14ac:dyDescent="0.3">
      <c r="B3" s="35" t="s">
        <v>143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1:13" ht="19.5" customHeight="1" x14ac:dyDescent="0.3">
      <c r="B4" s="35" t="s">
        <v>144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1:13" ht="19.5" customHeight="1" x14ac:dyDescent="0.3">
      <c r="B5" s="35" t="s">
        <v>145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1:13" ht="19.5" customHeight="1" x14ac:dyDescent="0.3">
      <c r="B6" s="35" t="s">
        <v>146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1:13" ht="19.5" customHeight="1" x14ac:dyDescent="0.3">
      <c r="B7" s="35" t="s">
        <v>147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1:13" ht="19.5" customHeight="1" x14ac:dyDescent="0.3">
      <c r="B8" s="35" t="s">
        <v>148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1:13" ht="19.5" customHeight="1" x14ac:dyDescent="0.3">
      <c r="B9" s="35" t="s">
        <v>149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1:13" ht="19.5" customHeight="1" x14ac:dyDescent="0.3">
      <c r="B10" s="35" t="s">
        <v>150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1:13" ht="19.5" customHeight="1" x14ac:dyDescent="0.3">
      <c r="B11" s="35" t="s">
        <v>151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1:13" ht="19.5" customHeight="1" x14ac:dyDescent="0.3">
      <c r="B12" s="35" t="s">
        <v>152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1:13" ht="19.5" customHeight="1" x14ac:dyDescent="0.3">
      <c r="B13" s="35" t="s">
        <v>153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1:13" ht="19.5" customHeight="1" x14ac:dyDescent="0.3">
      <c r="B14" s="35" t="s">
        <v>154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1:13" ht="19.5" customHeight="1" x14ac:dyDescent="0.3">
      <c r="B15" s="35" t="s">
        <v>155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1:13" ht="19.5" customHeight="1" x14ac:dyDescent="0.3">
      <c r="B16" s="35" t="s">
        <v>156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2:18" ht="19.5" customHeight="1" x14ac:dyDescent="0.3">
      <c r="B17" s="35" t="s">
        <v>157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2:18" ht="19.5" customHeight="1" x14ac:dyDescent="0.3">
      <c r="B18" s="35" t="s">
        <v>158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2:18" ht="19.5" customHeight="1" x14ac:dyDescent="0.3">
      <c r="B19" s="35" t="s">
        <v>159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2:18" ht="19.5" customHeight="1" x14ac:dyDescent="0.3">
      <c r="B20" s="35" t="s">
        <v>160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2:18" ht="19.5" customHeight="1" x14ac:dyDescent="0.3">
      <c r="B21" s="35" t="s">
        <v>161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2:18" ht="19.5" customHeight="1" x14ac:dyDescent="0.3">
      <c r="B22" s="35" t="s">
        <v>162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2:18" ht="19.5" customHeight="1" x14ac:dyDescent="0.3">
      <c r="B23" s="35" t="s">
        <v>163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2:18" ht="19.5" customHeight="1" x14ac:dyDescent="0.3">
      <c r="B24" s="35" t="s">
        <v>164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2:18" ht="19.5" customHeight="1" x14ac:dyDescent="0.3">
      <c r="B25" s="35" t="s">
        <v>165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2:18" ht="19.5" customHeight="1" x14ac:dyDescent="0.3">
      <c r="B26" s="35" t="s">
        <v>166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2:18" ht="19.5" customHeight="1" x14ac:dyDescent="0.3">
      <c r="B27" s="35" t="s">
        <v>167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2:18" ht="19.5" customHeight="1" x14ac:dyDescent="0.3">
      <c r="B28" s="35" t="s">
        <v>168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2:18" ht="19.5" customHeight="1" x14ac:dyDescent="0.3">
      <c r="B29" s="35" t="s">
        <v>169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2:18" ht="19.5" customHeight="1" x14ac:dyDescent="0.3">
      <c r="B30" s="35" t="s">
        <v>170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2:18" ht="19.5" customHeight="1" x14ac:dyDescent="0.3">
      <c r="B31" s="35" t="s">
        <v>171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5" spans="2:13" x14ac:dyDescent="0.25">
      <c r="M35"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3.6306256166739659</v>
      </c>
      <c r="J38" s="66">
        <v>4.9431468189427932</v>
      </c>
      <c r="K38" s="66">
        <v>-3.3942063224259749</v>
      </c>
      <c r="L38" s="66">
        <v>7.3561387456215792</v>
      </c>
      <c r="M38" s="66">
        <v>5.4826018386668638</v>
      </c>
    </row>
    <row r="39" spans="2:13" ht="18.75" x14ac:dyDescent="0.25">
      <c r="B39" s="2"/>
      <c r="F39" s="66"/>
      <c r="G39" s="66"/>
      <c r="H39" s="66"/>
      <c r="I39" s="66">
        <v>30</v>
      </c>
      <c r="J39" s="66">
        <v>50</v>
      </c>
      <c r="K39" s="66">
        <v>40</v>
      </c>
      <c r="L39" s="66">
        <v>5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0.11250240613466546</v>
      </c>
      <c r="J40" s="66">
        <f>CORREL($C$3:$C$31,J$3:J$31)</f>
        <v>0.23318096652024786</v>
      </c>
      <c r="K40" s="66">
        <f>CORREL($C$3:$C$31,K$3:K$31)</f>
        <v>0.22456335172283221</v>
      </c>
      <c r="L40" s="66">
        <f>CORREL($C$3:$C$31,L$3:L$31)</f>
        <v>0.95248402178478697</v>
      </c>
      <c r="M40" s="66">
        <f>CORREL($C$3:$C$31,M$3:M$31)</f>
        <v>0.205596084485689</v>
      </c>
    </row>
    <row r="41" spans="2:13" ht="18.75" x14ac:dyDescent="0.25">
      <c r="B41" s="2"/>
    </row>
  </sheetData>
  <conditionalFormatting sqref="C2">
    <cfRule type="colorScale" priority="26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7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D2">
    <cfRule type="colorScale" priority="25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6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E2">
    <cfRule type="colorScale" priority="24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5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F2">
    <cfRule type="colorScale" priority="23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4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G2">
    <cfRule type="colorScale" priority="22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H2">
    <cfRule type="colorScale" priority="21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I2">
    <cfRule type="colorScale" priority="20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J2">
    <cfRule type="colorScale" priority="19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K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L2">
    <cfRule type="colorScale" priority="17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M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237C-58E5-4822-9A6D-6FD94D7F2C97}">
  <sheetPr codeName="Sheet102"/>
  <dimension ref="A1:R41"/>
  <sheetViews>
    <sheetView showGridLines="0" topLeftCell="H1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4" t="s">
        <v>131</v>
      </c>
      <c r="C2" s="34" t="s">
        <v>132</v>
      </c>
      <c r="D2" s="34" t="s">
        <v>133</v>
      </c>
      <c r="E2" s="34" t="s">
        <v>134</v>
      </c>
      <c r="F2" s="34" t="s">
        <v>135</v>
      </c>
      <c r="G2" s="34" t="s">
        <v>136</v>
      </c>
      <c r="H2" s="34" t="s">
        <v>137</v>
      </c>
      <c r="I2" s="34" t="s">
        <v>138</v>
      </c>
      <c r="J2" s="34" t="s">
        <v>139</v>
      </c>
      <c r="K2" s="34" t="s">
        <v>140</v>
      </c>
      <c r="L2" s="34" t="s">
        <v>141</v>
      </c>
      <c r="M2" s="34" t="s">
        <v>142</v>
      </c>
    </row>
    <row r="3" spans="2:13" ht="19.5" customHeight="1" x14ac:dyDescent="0.3">
      <c r="B3" s="35" t="s">
        <v>143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2:13" ht="19.5" customHeight="1" x14ac:dyDescent="0.3">
      <c r="B4" s="35" t="s">
        <v>144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2:13" ht="19.5" customHeight="1" x14ac:dyDescent="0.3">
      <c r="B5" s="35" t="s">
        <v>145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2:13" ht="19.5" customHeight="1" x14ac:dyDescent="0.3">
      <c r="B6" s="35" t="s">
        <v>146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2:13" ht="19.5" customHeight="1" x14ac:dyDescent="0.3">
      <c r="B7" s="35" t="s">
        <v>147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2:13" ht="19.5" customHeight="1" x14ac:dyDescent="0.3">
      <c r="B8" s="35" t="s">
        <v>148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2:13" ht="19.5" customHeight="1" x14ac:dyDescent="0.3">
      <c r="B9" s="35" t="s">
        <v>149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2:13" ht="19.5" customHeight="1" x14ac:dyDescent="0.3">
      <c r="B10" s="35" t="s">
        <v>150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2:13" ht="19.5" customHeight="1" x14ac:dyDescent="0.3">
      <c r="B11" s="35" t="s">
        <v>151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2:13" ht="19.5" customHeight="1" x14ac:dyDescent="0.3">
      <c r="B12" s="35" t="s">
        <v>152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2:13" ht="19.5" customHeight="1" x14ac:dyDescent="0.3">
      <c r="B13" s="35" t="s">
        <v>153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2:13" ht="19.5" customHeight="1" x14ac:dyDescent="0.3">
      <c r="B14" s="35" t="s">
        <v>154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2:13" ht="19.5" customHeight="1" x14ac:dyDescent="0.3">
      <c r="B15" s="35" t="s">
        <v>155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2:13" ht="19.5" customHeight="1" x14ac:dyDescent="0.3">
      <c r="B16" s="35" t="s">
        <v>156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2:18" ht="19.5" customHeight="1" x14ac:dyDescent="0.3">
      <c r="B17" s="35" t="s">
        <v>157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2:18" ht="19.5" customHeight="1" x14ac:dyDescent="0.3">
      <c r="B18" s="35" t="s">
        <v>158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2:18" ht="19.5" customHeight="1" x14ac:dyDescent="0.3">
      <c r="B19" s="35" t="s">
        <v>159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2:18" ht="19.5" customHeight="1" x14ac:dyDescent="0.3">
      <c r="B20" s="35" t="s">
        <v>160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2:18" ht="19.5" customHeight="1" x14ac:dyDescent="0.3">
      <c r="B21" s="35" t="s">
        <v>161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2:18" ht="19.5" customHeight="1" x14ac:dyDescent="0.3">
      <c r="B22" s="35" t="s">
        <v>162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2:18" ht="19.5" customHeight="1" x14ac:dyDescent="0.3">
      <c r="B23" s="35" t="s">
        <v>163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2:18" ht="19.5" customHeight="1" x14ac:dyDescent="0.3">
      <c r="B24" s="35" t="s">
        <v>164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2:18" ht="19.5" customHeight="1" x14ac:dyDescent="0.3">
      <c r="B25" s="35" t="s">
        <v>165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2:18" ht="19.5" customHeight="1" x14ac:dyDescent="0.3">
      <c r="B26" s="35" t="s">
        <v>166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2:18" ht="19.5" customHeight="1" x14ac:dyDescent="0.3">
      <c r="B27" s="35" t="s">
        <v>167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2:18" ht="19.5" customHeight="1" x14ac:dyDescent="0.3">
      <c r="B28" s="35" t="s">
        <v>168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2:18" ht="19.5" customHeight="1" x14ac:dyDescent="0.3">
      <c r="B29" s="35" t="s">
        <v>169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2:18" ht="19.5" customHeight="1" x14ac:dyDescent="0.3">
      <c r="B30" s="35" t="s">
        <v>170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2:18" ht="19.5" customHeight="1" x14ac:dyDescent="0.3">
      <c r="B31" s="35" t="s">
        <v>171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-6.6625366516766498</v>
      </c>
      <c r="J38" s="66">
        <f ca="1">$G38*(RAND()-0.5)</f>
        <v>-0.60583289308004995</v>
      </c>
      <c r="K38" s="66">
        <f ca="1">$G38*(RAND()-0.5)</f>
        <v>2.4843101722589749</v>
      </c>
      <c r="L38" s="66">
        <f ca="1">$G38*(RAND()-0.5)</f>
        <v>-5.8975613584446451</v>
      </c>
      <c r="M38" s="66">
        <f ca="1">$G38*(RAND()-0.5)</f>
        <v>2.4769371978228931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0.11250240613466546</v>
      </c>
      <c r="J40" s="66">
        <f>CORREL($C$3:$C$31,J$3:J$31)</f>
        <v>0.23318096652024786</v>
      </c>
      <c r="K40" s="66">
        <f>CORREL($C$3:$C$31,K$3:K$31)</f>
        <v>0.22456335172283221</v>
      </c>
      <c r="L40" s="66">
        <f>CORREL($C$3:$C$31,L$3:L$31)</f>
        <v>0.95248402178478697</v>
      </c>
      <c r="M40" s="66">
        <f>CORREL($C$3:$C$31,M$3:M$31)</f>
        <v>0.205596084485689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{8D81AC0E-55FA-4425-AD1D-8C69352D9E6F}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{AEAA3892-C530-45FF-AEC4-C15521C0E1DE}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{3C4BBC1F-E7AC-485B-AA38-DFE90F5FF8D6}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{D7B25BD8-9252-413A-89F4-D5340862BA24}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{A92FB856-708D-4CFB-8A51-6C0CBF1C8324}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{1895AAF4-1289-40DC-B052-D2E96FE9BAED}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{2D724EDC-F043-42B3-B25E-49F4206F802F}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{6E7818FE-EBE8-49C1-8B73-606344139CB3}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{AD89186D-0216-4998-A621-EA177E12C8EF}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{093F10C3-F654-44C0-AFCA-4AB2A18B2653}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{7DF3B672-66B6-4997-A81C-7D30E1A135C1}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{2C8DD2F8-0A19-45E2-8A19-F410B24E0324}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{BCF0E9EF-EA8E-454A-8EB0-13E89078E698}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{E01A4889-6677-4850-8C3C-F900DA51852B}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{FD3B9972-CA94-4BD1-A66F-486FEE09B119}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{723D8BA0-D658-4416-B4ED-C6FED3776102}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{442A588B-B12B-4CFD-AD33-68E50A319A9D}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{A8C54393-56AD-4A97-B79A-98C2450B73AC}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{D5A40128-E557-4E50-82E8-30C4CDE3D12E}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{08621FB9-46CE-4D12-AE5E-E5572C8BB031}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{1AEB41B4-D0EF-447B-843B-0692F4F3EFB3}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{C783FB40-8123-4CB0-92F0-100C2F9D6F7A}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81AC0E-55FA-4425-AD1D-8C69352D9E6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EAA3892-C530-45FF-AEC4-C15521C0E1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3C4BBC1F-E7AC-485B-AA38-DFE90F5FF8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7B25BD8-9252-413A-89F4-D5340862BA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A92FB856-708D-4CFB-8A51-6C0CBF1C832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95AAF4-1289-40DC-B052-D2E96FE9BA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2D724EDC-F043-42B3-B25E-49F4206F802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E7818FE-EBE8-49C1-8B73-606344139C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D89186D-0216-4998-A621-EA177E12C8E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3F10C3-F654-44C0-AFCA-4AB2A18B26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7DF3B672-66B6-4997-A81C-7D30E1A135C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C8DD2F8-0A19-45E2-8A19-F410B24E03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CF0E9EF-EA8E-454A-8EB0-13E89078E69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01A4889-6677-4850-8C3C-F900DA5185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D3B9972-CA94-4BD1-A66F-486FEE09B11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23D8BA0-D658-4416-B4ED-C6FED377610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442A588B-B12B-4CFD-AD33-68E50A319A9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8C54393-56AD-4A97-B79A-98C2450B7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D5A40128-E557-4E50-82E8-30C4CDE3D1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8621FB9-46CE-4D12-AE5E-E5572C8BB0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AEB41B4-D0EF-447B-843B-0692F4F3EF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783FB40-8123-4CB0-92F0-100C2F9D6F7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E97D-9632-4EFC-BEA4-D8683D96FC65}">
  <sheetPr codeName="Sheet103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4" t="s">
        <v>131</v>
      </c>
      <c r="C2" s="34" t="s">
        <v>132</v>
      </c>
      <c r="D2" s="34" t="s">
        <v>133</v>
      </c>
      <c r="E2" s="34" t="s">
        <v>134</v>
      </c>
      <c r="F2" s="34" t="s">
        <v>135</v>
      </c>
      <c r="G2" s="34" t="s">
        <v>136</v>
      </c>
      <c r="H2" s="34" t="s">
        <v>137</v>
      </c>
      <c r="I2" s="34" t="s">
        <v>138</v>
      </c>
      <c r="J2" s="34" t="s">
        <v>139</v>
      </c>
      <c r="K2" s="34" t="s">
        <v>140</v>
      </c>
      <c r="L2" s="34" t="s">
        <v>141</v>
      </c>
      <c r="M2" s="34" t="s">
        <v>142</v>
      </c>
    </row>
    <row r="3" spans="2:13" ht="19.5" customHeight="1" x14ac:dyDescent="0.3">
      <c r="B3" s="35" t="s">
        <v>143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94</v>
      </c>
      <c r="J3" s="1">
        <v>90</v>
      </c>
      <c r="K3" s="1">
        <v>16</v>
      </c>
      <c r="L3" s="1">
        <v>35</v>
      </c>
      <c r="M3" s="1">
        <v>12</v>
      </c>
    </row>
    <row r="4" spans="2:13" ht="19.5" customHeight="1" x14ac:dyDescent="0.3">
      <c r="B4" s="35" t="s">
        <v>144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">
        <v>55</v>
      </c>
      <c r="L4" s="1">
        <v>19</v>
      </c>
      <c r="M4" s="1">
        <v>74</v>
      </c>
    </row>
    <row r="5" spans="2:13" ht="19.5" customHeight="1" x14ac:dyDescent="0.3">
      <c r="B5" s="35" t="s">
        <v>145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22</v>
      </c>
      <c r="J5" s="1">
        <v>24</v>
      </c>
      <c r="K5" s="1">
        <v>13</v>
      </c>
      <c r="L5" s="1">
        <v>36</v>
      </c>
      <c r="M5" s="1">
        <v>54</v>
      </c>
    </row>
    <row r="6" spans="2:13" ht="19.5" customHeight="1" x14ac:dyDescent="0.3">
      <c r="B6" s="35" t="s">
        <v>146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">
        <v>18</v>
      </c>
      <c r="L6" s="1">
        <v>44</v>
      </c>
      <c r="M6" s="1">
        <v>41</v>
      </c>
    </row>
    <row r="7" spans="2:13" ht="19.5" customHeight="1" x14ac:dyDescent="0.3">
      <c r="B7" s="35" t="s">
        <v>147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29</v>
      </c>
      <c r="J7" s="1">
        <v>38</v>
      </c>
      <c r="K7" s="1">
        <v>63</v>
      </c>
      <c r="L7" s="1">
        <v>62</v>
      </c>
      <c r="M7" s="1">
        <v>44</v>
      </c>
    </row>
    <row r="8" spans="2:13" ht="19.5" customHeight="1" x14ac:dyDescent="0.3">
      <c r="B8" s="35" t="s">
        <v>148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">
        <v>12</v>
      </c>
      <c r="L8" s="1">
        <v>28</v>
      </c>
      <c r="M8" s="1">
        <v>67</v>
      </c>
    </row>
    <row r="9" spans="2:13" ht="19.5" customHeight="1" x14ac:dyDescent="0.3">
      <c r="B9" s="35" t="s">
        <v>149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17</v>
      </c>
      <c r="J9" s="1">
        <v>75</v>
      </c>
      <c r="K9" s="1">
        <v>16</v>
      </c>
      <c r="L9" s="1">
        <v>21</v>
      </c>
      <c r="M9" s="1">
        <v>41</v>
      </c>
    </row>
    <row r="10" spans="2:13" ht="19.5" customHeight="1" x14ac:dyDescent="0.3">
      <c r="B10" s="35" t="s">
        <v>150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">
        <v>75</v>
      </c>
      <c r="L10" s="1">
        <v>48</v>
      </c>
      <c r="M10" s="1">
        <v>46</v>
      </c>
    </row>
    <row r="11" spans="2:13" ht="19.5" customHeight="1" x14ac:dyDescent="0.3">
      <c r="B11" s="35" t="s">
        <v>151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16</v>
      </c>
      <c r="J11" s="1">
        <v>16</v>
      </c>
      <c r="K11" s="1">
        <v>22</v>
      </c>
      <c r="L11" s="1">
        <v>41</v>
      </c>
      <c r="M11" s="1">
        <v>14</v>
      </c>
    </row>
    <row r="12" spans="2:13" ht="19.5" customHeight="1" x14ac:dyDescent="0.3">
      <c r="B12" s="35" t="s">
        <v>152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">
        <v>67</v>
      </c>
      <c r="L12" s="1">
        <v>53</v>
      </c>
      <c r="M12" s="1">
        <v>49</v>
      </c>
    </row>
    <row r="13" spans="2:13" ht="19.5" customHeight="1" x14ac:dyDescent="0.3">
      <c r="B13" s="35" t="s">
        <v>153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20</v>
      </c>
      <c r="J13" s="1">
        <v>91</v>
      </c>
      <c r="K13" s="1">
        <v>86</v>
      </c>
      <c r="L13" s="1">
        <v>36</v>
      </c>
      <c r="M13" s="1">
        <v>31</v>
      </c>
    </row>
    <row r="14" spans="2:13" ht="19.5" customHeight="1" x14ac:dyDescent="0.3">
      <c r="B14" s="35" t="s">
        <v>154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">
        <v>26</v>
      </c>
      <c r="L14" s="1">
        <v>28</v>
      </c>
      <c r="M14" s="1">
        <v>18</v>
      </c>
    </row>
    <row r="15" spans="2:13" ht="19.5" customHeight="1" x14ac:dyDescent="0.3">
      <c r="B15" s="35" t="s">
        <v>155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20</v>
      </c>
      <c r="J15" s="1">
        <v>26</v>
      </c>
      <c r="K15" s="1">
        <v>48</v>
      </c>
      <c r="L15" s="1">
        <v>19</v>
      </c>
      <c r="M15" s="1">
        <v>19</v>
      </c>
    </row>
    <row r="16" spans="2:13" ht="19.5" customHeight="1" x14ac:dyDescent="0.3">
      <c r="B16" s="35" t="s">
        <v>156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">
        <v>94</v>
      </c>
      <c r="L16" s="1">
        <v>22</v>
      </c>
      <c r="M16" s="1">
        <v>21</v>
      </c>
    </row>
    <row r="17" spans="2:18" ht="19.5" customHeight="1" x14ac:dyDescent="0.3">
      <c r="B17" s="35" t="s">
        <v>157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31</v>
      </c>
      <c r="J17" s="1">
        <v>12</v>
      </c>
      <c r="K17" s="1">
        <v>63</v>
      </c>
      <c r="L17" s="1">
        <v>65</v>
      </c>
      <c r="M17" s="1">
        <v>94</v>
      </c>
    </row>
    <row r="18" spans="2:18" ht="19.5" customHeight="1" x14ac:dyDescent="0.3">
      <c r="B18" s="35" t="s">
        <v>158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">
        <v>49</v>
      </c>
      <c r="L18" s="1">
        <v>54</v>
      </c>
      <c r="M18" s="1">
        <v>27</v>
      </c>
    </row>
    <row r="19" spans="2:18" ht="19.5" customHeight="1" x14ac:dyDescent="0.3">
      <c r="B19" s="35" t="s">
        <v>159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11</v>
      </c>
      <c r="J19" s="1">
        <v>11</v>
      </c>
      <c r="K19" s="1">
        <v>60</v>
      </c>
      <c r="L19" s="1">
        <v>31</v>
      </c>
      <c r="M19" s="1">
        <v>14</v>
      </c>
    </row>
    <row r="20" spans="2:18" ht="19.5" customHeight="1" x14ac:dyDescent="0.3">
      <c r="B20" s="35" t="s">
        <v>160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">
        <v>62</v>
      </c>
      <c r="L20" s="1">
        <v>46</v>
      </c>
      <c r="M20" s="1">
        <v>95</v>
      </c>
    </row>
    <row r="21" spans="2:18" ht="19.5" customHeight="1" x14ac:dyDescent="0.3">
      <c r="B21" s="35" t="s">
        <v>161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57</v>
      </c>
      <c r="J21" s="1">
        <v>47</v>
      </c>
      <c r="K21" s="1">
        <v>58</v>
      </c>
      <c r="L21" s="1">
        <v>25</v>
      </c>
      <c r="M21" s="1">
        <v>72</v>
      </c>
    </row>
    <row r="22" spans="2:18" ht="19.5" customHeight="1" x14ac:dyDescent="0.3">
      <c r="B22" s="35" t="s">
        <v>162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">
        <v>25</v>
      </c>
      <c r="L22" s="1">
        <v>46</v>
      </c>
      <c r="M22" s="1">
        <v>15</v>
      </c>
    </row>
    <row r="23" spans="2:18" ht="19.5" customHeight="1" x14ac:dyDescent="0.3">
      <c r="B23" s="35" t="s">
        <v>163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16</v>
      </c>
      <c r="J23" s="1">
        <v>75</v>
      </c>
      <c r="K23" s="1">
        <v>14</v>
      </c>
      <c r="L23" s="1">
        <v>27</v>
      </c>
      <c r="M23" s="1">
        <v>11</v>
      </c>
    </row>
    <row r="24" spans="2:18" ht="19.5" customHeight="1" x14ac:dyDescent="0.3">
      <c r="B24" s="35" t="s">
        <v>164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">
        <v>15</v>
      </c>
      <c r="L24" s="1">
        <v>50</v>
      </c>
      <c r="M24" s="1">
        <v>85</v>
      </c>
    </row>
    <row r="25" spans="2:18" ht="19.5" customHeight="1" x14ac:dyDescent="0.3">
      <c r="B25" s="35" t="s">
        <v>165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86</v>
      </c>
      <c r="J25" s="1">
        <v>95</v>
      </c>
      <c r="K25" s="1">
        <v>26</v>
      </c>
      <c r="L25" s="1">
        <v>56</v>
      </c>
      <c r="M25" s="1">
        <v>34</v>
      </c>
    </row>
    <row r="26" spans="2:18" ht="19.5" customHeight="1" x14ac:dyDescent="0.3">
      <c r="B26" s="35" t="s">
        <v>166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">
        <v>17</v>
      </c>
      <c r="L26" s="1">
        <v>27</v>
      </c>
      <c r="M26" s="1">
        <v>19</v>
      </c>
    </row>
    <row r="27" spans="2:18" ht="19.5" customHeight="1" x14ac:dyDescent="0.3">
      <c r="B27" s="35" t="s">
        <v>167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14</v>
      </c>
      <c r="J27" s="1">
        <v>17</v>
      </c>
      <c r="K27" s="1">
        <v>19</v>
      </c>
      <c r="L27" s="1">
        <v>30</v>
      </c>
      <c r="M27" s="1">
        <v>18</v>
      </c>
    </row>
    <row r="28" spans="2:18" ht="19.5" customHeight="1" x14ac:dyDescent="0.3">
      <c r="B28" s="35" t="s">
        <v>168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">
        <v>18</v>
      </c>
      <c r="L28" s="1">
        <v>52</v>
      </c>
      <c r="M28" s="1">
        <v>34</v>
      </c>
    </row>
    <row r="29" spans="2:18" ht="19.5" customHeight="1" x14ac:dyDescent="0.3">
      <c r="B29" s="35" t="s">
        <v>169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33</v>
      </c>
      <c r="J29" s="1">
        <v>15</v>
      </c>
      <c r="K29" s="1">
        <v>48</v>
      </c>
      <c r="L29" s="1">
        <v>39</v>
      </c>
      <c r="M29" s="1">
        <v>11</v>
      </c>
    </row>
    <row r="30" spans="2:18" ht="19.5" customHeight="1" x14ac:dyDescent="0.3">
      <c r="B30" s="35" t="s">
        <v>170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">
        <v>30</v>
      </c>
      <c r="L30" s="1">
        <v>21</v>
      </c>
      <c r="M30" s="1">
        <v>38</v>
      </c>
    </row>
    <row r="31" spans="2:18" ht="19.5" customHeight="1" x14ac:dyDescent="0.3">
      <c r="B31" s="35" t="s">
        <v>171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92</v>
      </c>
      <c r="J31" s="1">
        <v>21</v>
      </c>
      <c r="K31" s="1">
        <v>27</v>
      </c>
      <c r="L31" s="1">
        <v>34</v>
      </c>
      <c r="M31" s="1">
        <v>66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5.2117956547197322</v>
      </c>
      <c r="J38" s="66">
        <f ca="1">$G38*(RAND()-0.5)</f>
        <v>-3.7861016321502183</v>
      </c>
      <c r="K38" s="66">
        <f ca="1">$G38*(RAND()-0.5)</f>
        <v>-6.6616445897230818</v>
      </c>
      <c r="L38" s="66">
        <f ca="1">$G38*(RAND()-0.5)</f>
        <v>-2.4054147769015168</v>
      </c>
      <c r="M38" s="66">
        <f ca="1">$G38*(RAND()-0.5)</f>
        <v>5.2010644217016395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0.11250240613466546</v>
      </c>
      <c r="J40" s="66">
        <f>CORREL($C$3:$C$31,J$3:J$31)</f>
        <v>0.23318096652024786</v>
      </c>
      <c r="K40" s="66">
        <f>CORREL($C$3:$C$31,K$3:K$31)</f>
        <v>0.22456335172283221</v>
      </c>
      <c r="L40" s="66">
        <f>CORREL($C$3:$C$31,L$3:L$31)</f>
        <v>0.95248402178478697</v>
      </c>
      <c r="M40" s="66">
        <f>CORREL($C$3:$C$31,M$3:M$31)</f>
        <v>0.205596084485689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4268-BE35-4176-AE91-9328719C619A}">
  <sheetPr codeName="Sheet104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4" t="s">
        <v>131</v>
      </c>
      <c r="C2" s="34" t="s">
        <v>132</v>
      </c>
      <c r="D2" s="34" t="s">
        <v>133</v>
      </c>
      <c r="E2" s="34" t="s">
        <v>134</v>
      </c>
      <c r="F2" s="34" t="s">
        <v>135</v>
      </c>
      <c r="G2" s="34" t="s">
        <v>136</v>
      </c>
      <c r="H2" s="34" t="s">
        <v>137</v>
      </c>
      <c r="I2" s="34" t="s">
        <v>138</v>
      </c>
      <c r="J2" s="34" t="s">
        <v>139</v>
      </c>
      <c r="K2" s="34" t="s">
        <v>140</v>
      </c>
      <c r="L2" s="34" t="s">
        <v>141</v>
      </c>
      <c r="M2" s="34" t="s">
        <v>142</v>
      </c>
    </row>
    <row r="3" spans="2:13" ht="19.5" customHeight="1" x14ac:dyDescent="0.3">
      <c r="B3" s="39" t="s">
        <v>143</v>
      </c>
      <c r="C3" s="10">
        <v>21</v>
      </c>
      <c r="D3" s="10">
        <v>42</v>
      </c>
      <c r="E3" s="10">
        <v>80</v>
      </c>
      <c r="F3" s="10">
        <v>54</v>
      </c>
      <c r="G3" s="10">
        <v>33</v>
      </c>
      <c r="H3" s="10">
        <v>69</v>
      </c>
      <c r="I3" s="10">
        <v>94</v>
      </c>
      <c r="J3" s="10">
        <v>90</v>
      </c>
      <c r="K3" s="11">
        <v>16</v>
      </c>
      <c r="L3" s="11">
        <v>35</v>
      </c>
      <c r="M3" s="11">
        <v>12</v>
      </c>
    </row>
    <row r="4" spans="2:13" ht="19.5" customHeight="1" x14ac:dyDescent="0.3">
      <c r="B4" s="35" t="s">
        <v>144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49</v>
      </c>
      <c r="J4" s="1">
        <v>11</v>
      </c>
      <c r="K4" s="12">
        <v>55</v>
      </c>
      <c r="L4" s="12">
        <v>19</v>
      </c>
      <c r="M4" s="12">
        <v>74</v>
      </c>
    </row>
    <row r="5" spans="2:13" ht="19.5" customHeight="1" x14ac:dyDescent="0.3">
      <c r="B5" s="39" t="s">
        <v>145</v>
      </c>
      <c r="C5" s="10">
        <v>25</v>
      </c>
      <c r="D5" s="10">
        <v>61</v>
      </c>
      <c r="E5" s="10">
        <v>55</v>
      </c>
      <c r="F5" s="10">
        <v>90</v>
      </c>
      <c r="G5" s="10">
        <v>41</v>
      </c>
      <c r="H5" s="10">
        <v>65</v>
      </c>
      <c r="I5" s="10">
        <v>22</v>
      </c>
      <c r="J5" s="10">
        <v>24</v>
      </c>
      <c r="K5" s="11">
        <v>13</v>
      </c>
      <c r="L5" s="11">
        <v>36</v>
      </c>
      <c r="M5" s="11">
        <v>54</v>
      </c>
    </row>
    <row r="6" spans="2:13" ht="19.5" customHeight="1" x14ac:dyDescent="0.3">
      <c r="B6" s="35" t="s">
        <v>146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39</v>
      </c>
      <c r="J6" s="1">
        <v>96</v>
      </c>
      <c r="K6" s="12">
        <v>18</v>
      </c>
      <c r="L6" s="12">
        <v>44</v>
      </c>
      <c r="M6" s="12">
        <v>41</v>
      </c>
    </row>
    <row r="7" spans="2:13" ht="19.5" customHeight="1" x14ac:dyDescent="0.3">
      <c r="B7" s="39" t="s">
        <v>147</v>
      </c>
      <c r="C7" s="10">
        <v>54</v>
      </c>
      <c r="D7" s="10">
        <v>42</v>
      </c>
      <c r="E7" s="10">
        <v>88</v>
      </c>
      <c r="F7" s="10">
        <v>32</v>
      </c>
      <c r="G7" s="10">
        <v>73</v>
      </c>
      <c r="H7" s="10">
        <v>72</v>
      </c>
      <c r="I7" s="10">
        <v>29</v>
      </c>
      <c r="J7" s="10">
        <v>38</v>
      </c>
      <c r="K7" s="11">
        <v>63</v>
      </c>
      <c r="L7" s="11">
        <v>62</v>
      </c>
      <c r="M7" s="11">
        <v>44</v>
      </c>
    </row>
    <row r="8" spans="2:13" ht="19.5" customHeight="1" x14ac:dyDescent="0.3">
      <c r="B8" s="35" t="s">
        <v>148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19</v>
      </c>
      <c r="J8" s="1">
        <v>13</v>
      </c>
      <c r="K8" s="12">
        <v>12</v>
      </c>
      <c r="L8" s="12">
        <v>28</v>
      </c>
      <c r="M8" s="12">
        <v>67</v>
      </c>
    </row>
    <row r="9" spans="2:13" ht="19.5" customHeight="1" x14ac:dyDescent="0.3">
      <c r="B9" s="39" t="s">
        <v>149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17</v>
      </c>
      <c r="J9" s="10">
        <v>75</v>
      </c>
      <c r="K9" s="11">
        <v>16</v>
      </c>
      <c r="L9" s="11">
        <v>21</v>
      </c>
      <c r="M9" s="11">
        <v>41</v>
      </c>
    </row>
    <row r="10" spans="2:13" ht="19.5" customHeight="1" x14ac:dyDescent="0.3">
      <c r="B10" s="35" t="s">
        <v>150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69</v>
      </c>
      <c r="J10" s="1">
        <v>15</v>
      </c>
      <c r="K10" s="12">
        <v>75</v>
      </c>
      <c r="L10" s="12">
        <v>48</v>
      </c>
      <c r="M10" s="12">
        <v>46</v>
      </c>
    </row>
    <row r="11" spans="2:13" ht="19.5" customHeight="1" x14ac:dyDescent="0.3">
      <c r="B11" s="39" t="s">
        <v>151</v>
      </c>
      <c r="C11" s="10">
        <v>31</v>
      </c>
      <c r="D11" s="10">
        <v>49</v>
      </c>
      <c r="E11" s="10">
        <v>49</v>
      </c>
      <c r="F11" s="10">
        <v>86</v>
      </c>
      <c r="G11" s="10">
        <v>18</v>
      </c>
      <c r="H11" s="10">
        <v>80</v>
      </c>
      <c r="I11" s="10">
        <v>16</v>
      </c>
      <c r="J11" s="10">
        <v>16</v>
      </c>
      <c r="K11" s="11">
        <v>22</v>
      </c>
      <c r="L11" s="11">
        <v>41</v>
      </c>
      <c r="M11" s="11">
        <v>14</v>
      </c>
    </row>
    <row r="12" spans="2:13" ht="19.5" customHeight="1" x14ac:dyDescent="0.3">
      <c r="B12" s="35" t="s">
        <v>152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15</v>
      </c>
      <c r="J12" s="1">
        <v>53</v>
      </c>
      <c r="K12" s="12">
        <v>67</v>
      </c>
      <c r="L12" s="12">
        <v>53</v>
      </c>
      <c r="M12" s="12">
        <v>49</v>
      </c>
    </row>
    <row r="13" spans="2:13" ht="19.5" customHeight="1" x14ac:dyDescent="0.3">
      <c r="B13" s="39" t="s">
        <v>153</v>
      </c>
      <c r="C13" s="10">
        <v>27</v>
      </c>
      <c r="D13" s="10">
        <v>52</v>
      </c>
      <c r="E13" s="10">
        <v>46</v>
      </c>
      <c r="F13" s="10">
        <v>24</v>
      </c>
      <c r="G13" s="10">
        <v>74</v>
      </c>
      <c r="H13" s="10">
        <v>18</v>
      </c>
      <c r="I13" s="10">
        <v>20</v>
      </c>
      <c r="J13" s="10">
        <v>91</v>
      </c>
      <c r="K13" s="11">
        <v>86</v>
      </c>
      <c r="L13" s="11">
        <v>36</v>
      </c>
      <c r="M13" s="11">
        <v>31</v>
      </c>
    </row>
    <row r="14" spans="2:13" ht="19.5" customHeight="1" x14ac:dyDescent="0.3">
      <c r="B14" s="35" t="s">
        <v>154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23</v>
      </c>
      <c r="J14" s="1">
        <v>17</v>
      </c>
      <c r="K14" s="12">
        <v>26</v>
      </c>
      <c r="L14" s="12">
        <v>28</v>
      </c>
      <c r="M14" s="12">
        <v>18</v>
      </c>
    </row>
    <row r="15" spans="2:13" ht="19.5" customHeight="1" x14ac:dyDescent="0.3">
      <c r="B15" s="39" t="s">
        <v>155</v>
      </c>
      <c r="C15" s="10">
        <v>11</v>
      </c>
      <c r="D15" s="10">
        <v>25</v>
      </c>
      <c r="E15" s="10">
        <v>61</v>
      </c>
      <c r="F15" s="10">
        <v>27</v>
      </c>
      <c r="G15" s="10">
        <v>15</v>
      </c>
      <c r="H15" s="10">
        <v>20</v>
      </c>
      <c r="I15" s="10">
        <v>20</v>
      </c>
      <c r="J15" s="10">
        <v>26</v>
      </c>
      <c r="K15" s="11">
        <v>48</v>
      </c>
      <c r="L15" s="11">
        <v>19</v>
      </c>
      <c r="M15" s="11">
        <v>19</v>
      </c>
    </row>
    <row r="16" spans="2:13" ht="19.5" customHeight="1" x14ac:dyDescent="0.3">
      <c r="B16" s="35" t="s">
        <v>156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67</v>
      </c>
      <c r="J16" s="1">
        <v>30</v>
      </c>
      <c r="K16" s="12">
        <v>94</v>
      </c>
      <c r="L16" s="12">
        <v>22</v>
      </c>
      <c r="M16" s="12">
        <v>21</v>
      </c>
    </row>
    <row r="17" spans="2:18" ht="19.5" customHeight="1" x14ac:dyDescent="0.3">
      <c r="B17" s="39" t="s">
        <v>157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31</v>
      </c>
      <c r="J17" s="10">
        <v>12</v>
      </c>
      <c r="K17" s="11">
        <v>63</v>
      </c>
      <c r="L17" s="11">
        <v>65</v>
      </c>
      <c r="M17" s="11">
        <v>94</v>
      </c>
    </row>
    <row r="18" spans="2:18" ht="19.5" customHeight="1" x14ac:dyDescent="0.3">
      <c r="B18" s="35" t="s">
        <v>158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54</v>
      </c>
      <c r="J18" s="1">
        <v>54</v>
      </c>
      <c r="K18" s="12">
        <v>49</v>
      </c>
      <c r="L18" s="12">
        <v>54</v>
      </c>
      <c r="M18" s="12">
        <v>27</v>
      </c>
    </row>
    <row r="19" spans="2:18" ht="19.5" customHeight="1" x14ac:dyDescent="0.3">
      <c r="B19" s="39" t="s">
        <v>159</v>
      </c>
      <c r="C19" s="10">
        <v>25</v>
      </c>
      <c r="D19" s="10">
        <v>18</v>
      </c>
      <c r="E19" s="10">
        <v>61</v>
      </c>
      <c r="F19" s="10">
        <v>37</v>
      </c>
      <c r="G19" s="10">
        <v>24</v>
      </c>
      <c r="H19" s="10">
        <v>45</v>
      </c>
      <c r="I19" s="10">
        <v>11</v>
      </c>
      <c r="J19" s="10">
        <v>11</v>
      </c>
      <c r="K19" s="11">
        <v>60</v>
      </c>
      <c r="L19" s="11">
        <v>31</v>
      </c>
      <c r="M19" s="11">
        <v>14</v>
      </c>
    </row>
    <row r="20" spans="2:18" ht="19.5" customHeight="1" x14ac:dyDescent="0.3">
      <c r="B20" s="35" t="s">
        <v>160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77</v>
      </c>
      <c r="J20" s="1">
        <v>80</v>
      </c>
      <c r="K20" s="12">
        <v>62</v>
      </c>
      <c r="L20" s="12">
        <v>46</v>
      </c>
      <c r="M20" s="12">
        <v>95</v>
      </c>
    </row>
    <row r="21" spans="2:18" ht="19.5" customHeight="1" x14ac:dyDescent="0.3">
      <c r="B21" s="39" t="s">
        <v>161</v>
      </c>
      <c r="C21" s="10">
        <v>15</v>
      </c>
      <c r="D21" s="10">
        <v>38</v>
      </c>
      <c r="E21" s="10">
        <v>83</v>
      </c>
      <c r="F21" s="10">
        <v>78</v>
      </c>
      <c r="G21" s="10">
        <v>38</v>
      </c>
      <c r="H21" s="10">
        <v>62</v>
      </c>
      <c r="I21" s="10">
        <v>57</v>
      </c>
      <c r="J21" s="10">
        <v>47</v>
      </c>
      <c r="K21" s="11">
        <v>58</v>
      </c>
      <c r="L21" s="11">
        <v>25</v>
      </c>
      <c r="M21" s="11">
        <v>72</v>
      </c>
    </row>
    <row r="22" spans="2:18" ht="19.5" customHeight="1" x14ac:dyDescent="0.3">
      <c r="B22" s="35" t="s">
        <v>162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50</v>
      </c>
      <c r="J22" s="1">
        <v>66</v>
      </c>
      <c r="K22" s="12">
        <v>25</v>
      </c>
      <c r="L22" s="12">
        <v>46</v>
      </c>
      <c r="M22" s="12">
        <v>15</v>
      </c>
    </row>
    <row r="23" spans="2:18" ht="19.5" customHeight="1" x14ac:dyDescent="0.3">
      <c r="B23" s="39" t="s">
        <v>163</v>
      </c>
      <c r="C23" s="10">
        <v>22</v>
      </c>
      <c r="D23" s="10">
        <v>36</v>
      </c>
      <c r="E23" s="10">
        <v>29</v>
      </c>
      <c r="F23" s="10">
        <v>49</v>
      </c>
      <c r="G23" s="10">
        <v>45</v>
      </c>
      <c r="H23" s="10">
        <v>50</v>
      </c>
      <c r="I23" s="10">
        <v>16</v>
      </c>
      <c r="J23" s="10">
        <v>75</v>
      </c>
      <c r="K23" s="11">
        <v>14</v>
      </c>
      <c r="L23" s="11">
        <v>27</v>
      </c>
      <c r="M23" s="11">
        <v>11</v>
      </c>
    </row>
    <row r="24" spans="2:18" ht="19.5" customHeight="1" x14ac:dyDescent="0.3">
      <c r="B24" s="35" t="s">
        <v>164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19</v>
      </c>
      <c r="J24" s="1">
        <v>91</v>
      </c>
      <c r="K24" s="12">
        <v>15</v>
      </c>
      <c r="L24" s="12">
        <v>50</v>
      </c>
      <c r="M24" s="12">
        <v>85</v>
      </c>
    </row>
    <row r="25" spans="2:18" ht="19.5" customHeight="1" x14ac:dyDescent="0.3">
      <c r="B25" s="39" t="s">
        <v>165</v>
      </c>
      <c r="C25" s="10">
        <v>50</v>
      </c>
      <c r="D25" s="10">
        <v>64</v>
      </c>
      <c r="E25" s="10">
        <v>42</v>
      </c>
      <c r="F25" s="10">
        <v>55</v>
      </c>
      <c r="G25" s="10">
        <v>63</v>
      </c>
      <c r="H25" s="10">
        <v>34</v>
      </c>
      <c r="I25" s="10">
        <v>86</v>
      </c>
      <c r="J25" s="10">
        <v>95</v>
      </c>
      <c r="K25" s="11">
        <v>26</v>
      </c>
      <c r="L25" s="11">
        <v>56</v>
      </c>
      <c r="M25" s="11">
        <v>34</v>
      </c>
    </row>
    <row r="26" spans="2:18" ht="19.5" customHeight="1" x14ac:dyDescent="0.3">
      <c r="B26" s="35" t="s">
        <v>166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78</v>
      </c>
      <c r="J26" s="1">
        <v>16</v>
      </c>
      <c r="K26" s="12">
        <v>17</v>
      </c>
      <c r="L26" s="12">
        <v>27</v>
      </c>
      <c r="M26" s="12">
        <v>19</v>
      </c>
    </row>
    <row r="27" spans="2:18" ht="19.5" customHeight="1" x14ac:dyDescent="0.3">
      <c r="B27" s="39" t="s">
        <v>167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14</v>
      </c>
      <c r="J27" s="10">
        <v>17</v>
      </c>
      <c r="K27" s="11">
        <v>19</v>
      </c>
      <c r="L27" s="11">
        <v>30</v>
      </c>
      <c r="M27" s="11">
        <v>18</v>
      </c>
    </row>
    <row r="28" spans="2:18" ht="19.5" customHeight="1" x14ac:dyDescent="0.3">
      <c r="B28" s="35" t="s">
        <v>168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79</v>
      </c>
      <c r="J28" s="1">
        <v>81</v>
      </c>
      <c r="K28" s="12">
        <v>18</v>
      </c>
      <c r="L28" s="12">
        <v>52</v>
      </c>
      <c r="M28" s="12">
        <v>34</v>
      </c>
    </row>
    <row r="29" spans="2:18" ht="19.5" customHeight="1" x14ac:dyDescent="0.3">
      <c r="B29" s="39" t="s">
        <v>169</v>
      </c>
      <c r="C29" s="10">
        <v>31</v>
      </c>
      <c r="D29" s="10">
        <v>36</v>
      </c>
      <c r="E29" s="10">
        <v>59</v>
      </c>
      <c r="F29" s="10">
        <v>40</v>
      </c>
      <c r="G29" s="10">
        <v>36</v>
      </c>
      <c r="H29" s="10">
        <v>19</v>
      </c>
      <c r="I29" s="10">
        <v>33</v>
      </c>
      <c r="J29" s="10">
        <v>15</v>
      </c>
      <c r="K29" s="11">
        <v>48</v>
      </c>
      <c r="L29" s="11">
        <v>39</v>
      </c>
      <c r="M29" s="11">
        <v>11</v>
      </c>
    </row>
    <row r="30" spans="2:18" ht="19.5" customHeight="1" x14ac:dyDescent="0.3">
      <c r="B30" s="35" t="s">
        <v>170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15</v>
      </c>
      <c r="J30" s="1">
        <v>32</v>
      </c>
      <c r="K30" s="12">
        <v>30</v>
      </c>
      <c r="L30" s="12">
        <v>21</v>
      </c>
      <c r="M30" s="12">
        <v>38</v>
      </c>
    </row>
    <row r="31" spans="2:18" ht="19.5" customHeight="1" x14ac:dyDescent="0.3">
      <c r="B31" s="39" t="s">
        <v>171</v>
      </c>
      <c r="C31" s="10">
        <v>23</v>
      </c>
      <c r="D31" s="10">
        <v>21</v>
      </c>
      <c r="E31" s="10">
        <v>33</v>
      </c>
      <c r="F31" s="10">
        <v>33</v>
      </c>
      <c r="G31" s="10">
        <v>11</v>
      </c>
      <c r="H31" s="10">
        <v>40</v>
      </c>
      <c r="I31" s="10">
        <v>92</v>
      </c>
      <c r="J31" s="10">
        <v>21</v>
      </c>
      <c r="K31" s="11">
        <v>27</v>
      </c>
      <c r="L31" s="11">
        <v>34</v>
      </c>
      <c r="M31" s="11">
        <v>66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1.5144710020087766</v>
      </c>
      <c r="J38" s="66">
        <f ca="1">$G38*(RAND()-0.5)</f>
        <v>7.4822869408312194</v>
      </c>
      <c r="K38" s="66">
        <f ca="1">$G38*(RAND()-0.5)</f>
        <v>-4.891910932699358</v>
      </c>
      <c r="L38" s="66">
        <f ca="1">$G38*(RAND()-0.5)</f>
        <v>-1.6365903156201971</v>
      </c>
      <c r="M38" s="66">
        <f ca="1">$G38*(RAND()-0.5)</f>
        <v>3.7633404762578109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0.11250240613466546</v>
      </c>
      <c r="J40" s="66">
        <f>CORREL($C$3:$C$31,J$3:J$31)</f>
        <v>0.23318096652024786</v>
      </c>
      <c r="K40" s="66">
        <f>CORREL($C$3:$C$31,K$3:K$31)</f>
        <v>0.22456335172283221</v>
      </c>
      <c r="L40" s="66">
        <f>CORREL($C$3:$C$31,L$3:L$31)</f>
        <v>0.95248402178478697</v>
      </c>
      <c r="M40" s="66">
        <f>CORREL($C$3:$C$31,M$3:M$31)</f>
        <v>0.205596084485689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9FE4-2EC9-47C5-B88A-68859F65B277}">
  <sheetPr codeName="Sheet105"/>
  <dimension ref="A1:R41"/>
  <sheetViews>
    <sheetView showGridLines="0" zoomScale="49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131</v>
      </c>
      <c r="C2" s="34" t="s">
        <v>137</v>
      </c>
      <c r="D2" s="34" t="s">
        <v>142</v>
      </c>
      <c r="E2" s="34" t="s">
        <v>140</v>
      </c>
      <c r="F2" s="34" t="s">
        <v>138</v>
      </c>
      <c r="G2" s="34" t="s">
        <v>135</v>
      </c>
      <c r="H2" s="34" t="s">
        <v>139</v>
      </c>
      <c r="I2" s="34" t="s">
        <v>136</v>
      </c>
      <c r="J2" s="34" t="s">
        <v>134</v>
      </c>
      <c r="K2" s="34" t="s">
        <v>141</v>
      </c>
      <c r="L2" s="34" t="s">
        <v>133</v>
      </c>
      <c r="M2" s="34" t="s">
        <v>132</v>
      </c>
    </row>
    <row r="3" spans="1:13" ht="19.5" customHeight="1" x14ac:dyDescent="0.3">
      <c r="B3" s="35" t="s">
        <v>157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1:13" ht="19.5" customHeight="1" x14ac:dyDescent="0.3">
      <c r="B4" s="35" t="s">
        <v>171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1:13" ht="19.5" customHeight="1" x14ac:dyDescent="0.3">
      <c r="B5" s="35" t="s">
        <v>152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1:13" ht="19.5" customHeight="1" x14ac:dyDescent="0.3">
      <c r="B6" s="35" t="s">
        <v>160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1:13" ht="19.5" customHeight="1" x14ac:dyDescent="0.3">
      <c r="B7" s="35" t="s">
        <v>147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1:13" ht="19.5" customHeight="1" x14ac:dyDescent="0.3">
      <c r="B8" s="35" t="s">
        <v>167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1:13" ht="19.5" customHeight="1" x14ac:dyDescent="0.3">
      <c r="B9" s="35" t="s">
        <v>161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1:13" ht="19.5" customHeight="1" x14ac:dyDescent="0.3">
      <c r="B10" s="35" t="s">
        <v>163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1:13" ht="19.5" customHeight="1" x14ac:dyDescent="0.3">
      <c r="B11" s="35" t="s">
        <v>154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1:13" ht="19.5" customHeight="1" x14ac:dyDescent="0.3">
      <c r="B12" s="35" t="s">
        <v>148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1:13" ht="19.5" customHeight="1" x14ac:dyDescent="0.3">
      <c r="B13" s="35" t="s">
        <v>145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1:13" ht="19.5" customHeight="1" x14ac:dyDescent="0.3">
      <c r="B14" s="35" t="s">
        <v>153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1:13" ht="19.5" customHeight="1" x14ac:dyDescent="0.3">
      <c r="B15" s="35" t="s">
        <v>166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1:13" ht="19.5" customHeight="1" x14ac:dyDescent="0.3">
      <c r="B16" s="35" t="s">
        <v>165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2:18" ht="19.5" customHeight="1" x14ac:dyDescent="0.3">
      <c r="B17" s="35" t="s">
        <v>162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2:18" ht="19.5" customHeight="1" x14ac:dyDescent="0.3">
      <c r="B18" s="35" t="s">
        <v>159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2:18" ht="19.5" customHeight="1" x14ac:dyDescent="0.3">
      <c r="B19" s="35" t="s">
        <v>151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2:18" ht="19.5" customHeight="1" x14ac:dyDescent="0.3">
      <c r="B20" s="35" t="s">
        <v>150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2:18" ht="19.5" customHeight="1" x14ac:dyDescent="0.3">
      <c r="B21" s="35" t="s">
        <v>155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2:18" ht="19.5" customHeight="1" x14ac:dyDescent="0.3">
      <c r="B22" s="35" t="s">
        <v>170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2:18" ht="19.5" customHeight="1" x14ac:dyDescent="0.3">
      <c r="B23" s="35" t="s">
        <v>143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2:18" ht="19.5" customHeight="1" x14ac:dyDescent="0.3">
      <c r="B24" s="35" t="s">
        <v>144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2:18" ht="19.5" customHeight="1" x14ac:dyDescent="0.3">
      <c r="B25" s="35" t="s">
        <v>156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2:18" ht="19.5" customHeight="1" x14ac:dyDescent="0.3">
      <c r="B26" s="35" t="s">
        <v>169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2:18" ht="19.5" customHeight="1" x14ac:dyDescent="0.3">
      <c r="B27" s="35" t="s">
        <v>164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2:18" ht="19.5" customHeight="1" x14ac:dyDescent="0.3">
      <c r="B28" s="35" t="s">
        <v>168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2:18" ht="19.5" customHeight="1" x14ac:dyDescent="0.3">
      <c r="B29" s="35" t="s">
        <v>158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2:18" ht="19.5" customHeight="1" x14ac:dyDescent="0.3">
      <c r="B30" s="35" t="s">
        <v>146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2:18" ht="19.5" customHeight="1" x14ac:dyDescent="0.3">
      <c r="B31" s="35" t="s">
        <v>149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5" spans="2:13" x14ac:dyDescent="0.25">
      <c r="M35"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2.7812830146845711</v>
      </c>
      <c r="J38" s="66">
        <v>-4.6182402812803103</v>
      </c>
      <c r="K38" s="66">
        <v>-6.1462899982296939</v>
      </c>
      <c r="L38" s="66">
        <v>0.65049926904729327</v>
      </c>
      <c r="M38" s="66">
        <v>-5.6815669400302973</v>
      </c>
    </row>
    <row r="39" spans="2:13" ht="18.75" x14ac:dyDescent="0.25">
      <c r="B39" s="2"/>
      <c r="F39" s="66"/>
      <c r="G39" s="66"/>
      <c r="H39" s="66"/>
      <c r="I39" s="66">
        <v>30</v>
      </c>
      <c r="J39" s="66">
        <v>5</v>
      </c>
      <c r="K39" s="66">
        <v>50</v>
      </c>
      <c r="L39" s="66">
        <v>30</v>
      </c>
      <c r="M39" s="66">
        <v>40</v>
      </c>
    </row>
    <row r="40" spans="2:13" x14ac:dyDescent="0.25">
      <c r="F40" s="66"/>
      <c r="G40" s="66"/>
      <c r="H40" s="66"/>
      <c r="I40" s="66">
        <f>CORREL($C$3:$C$31,I$3:I$31)</f>
        <v>0.2062932802549616</v>
      </c>
      <c r="J40" s="66">
        <f>CORREL($C$3:$C$31,J$3:J$31)</f>
        <v>0.91022430794672315</v>
      </c>
      <c r="K40" s="66">
        <f>CORREL($C$3:$C$31,K$3:K$31)</f>
        <v>8.44087210140958E-2</v>
      </c>
      <c r="L40" s="66">
        <f>CORREL($C$3:$C$31,L$3:L$31)</f>
        <v>0.3454672264386443</v>
      </c>
      <c r="M40" s="66">
        <f>CORREL($C$3:$C$31,M$3:M$31)</f>
        <v>0.29866037658594635</v>
      </c>
    </row>
    <row r="41" spans="2:13" ht="18.75" x14ac:dyDescent="0.25">
      <c r="B41" s="2"/>
    </row>
  </sheetData>
  <conditionalFormatting sqref="C2">
    <cfRule type="colorScale" priority="3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4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4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E2">
    <cfRule type="colorScale" priority="2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4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F2">
    <cfRule type="colorScale" priority="2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6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3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3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">
      <colorScale>
        <cfvo type="min"/>
        <cfvo type="max"/>
        <color rgb="FFFCFCFF"/>
        <color rgb="FFF8696B"/>
      </colorScale>
    </cfRule>
  </conditionalFormatting>
  <conditionalFormatting sqref="J2">
    <cfRule type="colorScale" priority="2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">
    <cfRule type="colorScale" priority="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743-299D-4E20-8895-C883F39DD104}">
  <sheetPr codeName="Sheet106"/>
  <dimension ref="A1:R41"/>
  <sheetViews>
    <sheetView showGridLines="0" topLeftCell="I1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4" t="s">
        <v>131</v>
      </c>
      <c r="C2" s="34" t="s">
        <v>137</v>
      </c>
      <c r="D2" s="34" t="s">
        <v>142</v>
      </c>
      <c r="E2" s="34" t="s">
        <v>140</v>
      </c>
      <c r="F2" s="34" t="s">
        <v>138</v>
      </c>
      <c r="G2" s="34" t="s">
        <v>135</v>
      </c>
      <c r="H2" s="34" t="s">
        <v>139</v>
      </c>
      <c r="I2" s="34" t="s">
        <v>136</v>
      </c>
      <c r="J2" s="34" t="s">
        <v>134</v>
      </c>
      <c r="K2" s="34" t="s">
        <v>141</v>
      </c>
      <c r="L2" s="34" t="s">
        <v>133</v>
      </c>
      <c r="M2" s="34" t="s">
        <v>132</v>
      </c>
    </row>
    <row r="3" spans="1:13" ht="19.5" customHeight="1" x14ac:dyDescent="0.3">
      <c r="B3" s="35" t="s">
        <v>157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1:13" ht="19.5" customHeight="1" x14ac:dyDescent="0.3">
      <c r="B4" s="35" t="s">
        <v>171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1:13" ht="19.5" customHeight="1" x14ac:dyDescent="0.3">
      <c r="B5" s="35" t="s">
        <v>152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1:13" ht="19.5" customHeight="1" x14ac:dyDescent="0.3">
      <c r="B6" s="35" t="s">
        <v>160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1:13" ht="19.5" customHeight="1" x14ac:dyDescent="0.3">
      <c r="B7" s="35" t="s">
        <v>147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1:13" ht="19.5" customHeight="1" x14ac:dyDescent="0.3">
      <c r="B8" s="35" t="s">
        <v>167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1:13" ht="19.5" customHeight="1" x14ac:dyDescent="0.3">
      <c r="B9" s="35" t="s">
        <v>161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1:13" ht="19.5" customHeight="1" x14ac:dyDescent="0.3">
      <c r="B10" s="35" t="s">
        <v>163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1:13" ht="19.5" customHeight="1" x14ac:dyDescent="0.3">
      <c r="B11" s="35" t="s">
        <v>154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1:13" ht="19.5" customHeight="1" x14ac:dyDescent="0.3">
      <c r="B12" s="35" t="s">
        <v>148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1:13" ht="19.5" customHeight="1" x14ac:dyDescent="0.3">
      <c r="B13" s="35" t="s">
        <v>145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1:13" ht="19.5" customHeight="1" x14ac:dyDescent="0.3">
      <c r="B14" s="35" t="s">
        <v>153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1:13" ht="19.5" customHeight="1" x14ac:dyDescent="0.3">
      <c r="B15" s="35" t="s">
        <v>166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1:13" ht="19.5" customHeight="1" x14ac:dyDescent="0.3">
      <c r="B16" s="35" t="s">
        <v>165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2:18" ht="19.5" customHeight="1" x14ac:dyDescent="0.3">
      <c r="B17" s="35" t="s">
        <v>162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2:18" ht="19.5" customHeight="1" x14ac:dyDescent="0.3">
      <c r="B18" s="35" t="s">
        <v>159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2:18" ht="19.5" customHeight="1" x14ac:dyDescent="0.3">
      <c r="B19" s="35" t="s">
        <v>151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2:18" ht="19.5" customHeight="1" x14ac:dyDescent="0.3">
      <c r="B20" s="35" t="s">
        <v>150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2:18" ht="19.5" customHeight="1" x14ac:dyDescent="0.3">
      <c r="B21" s="35" t="s">
        <v>155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2:18" ht="19.5" customHeight="1" x14ac:dyDescent="0.3">
      <c r="B22" s="35" t="s">
        <v>170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2:18" ht="19.5" customHeight="1" x14ac:dyDescent="0.3">
      <c r="B23" s="35" t="s">
        <v>143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2:18" ht="19.5" customHeight="1" x14ac:dyDescent="0.3">
      <c r="B24" s="35" t="s">
        <v>144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2:18" ht="19.5" customHeight="1" x14ac:dyDescent="0.3">
      <c r="B25" s="35" t="s">
        <v>156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2:18" ht="19.5" customHeight="1" x14ac:dyDescent="0.3">
      <c r="B26" s="35" t="s">
        <v>169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2:18" ht="19.5" customHeight="1" x14ac:dyDescent="0.3">
      <c r="B27" s="35" t="s">
        <v>164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2:18" ht="19.5" customHeight="1" x14ac:dyDescent="0.3">
      <c r="B28" s="35" t="s">
        <v>168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2:18" ht="19.5" customHeight="1" x14ac:dyDescent="0.3">
      <c r="B29" s="35" t="s">
        <v>158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2:18" ht="19.5" customHeight="1" x14ac:dyDescent="0.3">
      <c r="B30" s="35" t="s">
        <v>146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2:18" ht="19.5" customHeight="1" x14ac:dyDescent="0.3">
      <c r="B31" s="35" t="s">
        <v>149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5.0989824910183081</v>
      </c>
      <c r="J38" s="66">
        <f ca="1">$G38*(RAND()-0.5)</f>
        <v>1.6990358474152023</v>
      </c>
      <c r="K38" s="66">
        <f ca="1">$G38*(RAND()-0.5)</f>
        <v>-2.2104959180271133</v>
      </c>
      <c r="L38" s="66">
        <f ca="1">$G38*(RAND()-0.5)</f>
        <v>0.99662119222895418</v>
      </c>
      <c r="M38" s="66">
        <f ca="1">$G38*(RAND()-0.5)</f>
        <v>-7.2161492046188114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0.2062932802549616</v>
      </c>
      <c r="J40" s="66">
        <f>CORREL($C$3:$C$31,J$3:J$31)</f>
        <v>0.91022430794672315</v>
      </c>
      <c r="K40" s="66">
        <f>CORREL($C$3:$C$31,K$3:K$31)</f>
        <v>8.44087210140958E-2</v>
      </c>
      <c r="L40" s="66">
        <f>CORREL($C$3:$C$31,L$3:L$31)</f>
        <v>0.3454672264386443</v>
      </c>
      <c r="M40" s="66">
        <f>CORREL($C$3:$C$31,M$3:M$31)</f>
        <v>0.29866037658594635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{F81560D8-351C-4842-BD85-9E42F9F1DFE9}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{00AB8508-5063-45C7-92A0-5DB6FE972F6B}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{87A8D65E-3585-4084-BFAE-5F044F9A2EF9}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{09D9C806-A1E5-46C9-93D0-7B3D79B758B5}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{9CE79A22-305F-4AF5-B98E-C57F545F35BD}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{33D8E05B-D091-4ECE-A458-6DD6D2EAE166}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{E18C3899-A750-49F7-9318-A2F555AC3812}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{6CFEB0AA-0CE1-44A9-A8C9-6B0DB120BFCE}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{B54572F6-7385-4B6D-972A-85B537AC462E}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{7DE8EFFF-CFAF-47D3-BA4B-84DB84FCB849}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{E3665A89-6EE1-4414-8684-DFC6EC049B01}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{6D3F4393-2D4B-4216-AD35-F4E787EC998E}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{2324EA57-77C3-400E-9F44-6B7463B125D5}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{A58F2877-07D0-42A7-A78F-172952F09136}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{ABF91A83-1E2A-46B6-97B9-D6C946F80FC8}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{95081B10-766C-48E4-BDFF-CCCC9006A1F7}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{784BD4EB-6BF4-4BBF-92DF-237D91E3F2A9}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{7F84CCA1-4AA6-4EC9-BB40-89285208A805}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{A70E4550-8D39-4C43-81A1-A599C2023013}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{72770995-4754-40D9-84D5-CF4564615573}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{C49A9C88-92FE-4677-8697-0489DF303E7B}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{48C8FE03-08AD-4856-B948-75B8163FBB82}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1560D8-351C-4842-BD85-9E42F9F1DFE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0AB8508-5063-45C7-92A0-5DB6FE972F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87A8D65E-3585-4084-BFAE-5F044F9A2EF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9D9C806-A1E5-46C9-93D0-7B3D79B758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CE79A22-305F-4AF5-B98E-C57F545F35B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D8E05B-D091-4ECE-A458-6DD6D2EAE1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18C3899-A750-49F7-9318-A2F555AC381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CFEB0AA-0CE1-44A9-A8C9-6B0DB120BF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54572F6-7385-4B6D-972A-85B537AC462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DE8EFFF-CFAF-47D3-BA4B-84DB84FCB8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3665A89-6EE1-4414-8684-DFC6EC049B0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D3F4393-2D4B-4216-AD35-F4E787EC99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324EA57-77C3-400E-9F44-6B7463B125D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58F2877-07D0-42A7-A78F-172952F0913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BF91A83-1E2A-46B6-97B9-D6C946F80F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5081B10-766C-48E4-BDFF-CCCC9006A1F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84BD4EB-6BF4-4BBF-92DF-237D91E3F2A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84CCA1-4AA6-4EC9-BB40-89285208A8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A70E4550-8D39-4C43-81A1-A599C202301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2770995-4754-40D9-84D5-CF456461557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49A9C88-92FE-4677-8697-0489DF303E7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8C8FE03-08AD-4856-B948-75B8163FBB8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D45A1-F361-448E-80B7-90C7ABE15038}">
  <sheetPr codeName="Sheet107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4" t="s">
        <v>131</v>
      </c>
      <c r="C2" s="34" t="s">
        <v>137</v>
      </c>
      <c r="D2" s="34" t="s">
        <v>142</v>
      </c>
      <c r="E2" s="34" t="s">
        <v>140</v>
      </c>
      <c r="F2" s="34" t="s">
        <v>138</v>
      </c>
      <c r="G2" s="34" t="s">
        <v>135</v>
      </c>
      <c r="H2" s="34" t="s">
        <v>139</v>
      </c>
      <c r="I2" s="34" t="s">
        <v>136</v>
      </c>
      <c r="J2" s="34" t="s">
        <v>134</v>
      </c>
      <c r="K2" s="34" t="s">
        <v>141</v>
      </c>
      <c r="L2" s="34" t="s">
        <v>133</v>
      </c>
      <c r="M2" s="34" t="s">
        <v>132</v>
      </c>
    </row>
    <row r="3" spans="1:13" ht="19.5" customHeight="1" x14ac:dyDescent="0.3">
      <c r="B3" s="35" t="s">
        <v>157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15</v>
      </c>
      <c r="J3" s="1">
        <v>15</v>
      </c>
      <c r="K3" s="1">
        <v>44</v>
      </c>
      <c r="L3" s="1">
        <v>48</v>
      </c>
      <c r="M3" s="1">
        <v>14</v>
      </c>
    </row>
    <row r="4" spans="1:13" ht="19.5" customHeight="1" x14ac:dyDescent="0.3">
      <c r="B4" s="35" t="s">
        <v>171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">
        <v>69</v>
      </c>
      <c r="L4" s="1">
        <v>41</v>
      </c>
      <c r="M4" s="1">
        <v>93</v>
      </c>
    </row>
    <row r="5" spans="1:13" ht="19.5" customHeight="1" x14ac:dyDescent="0.3">
      <c r="B5" s="35" t="s">
        <v>152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16</v>
      </c>
      <c r="J5" s="1">
        <v>17</v>
      </c>
      <c r="K5" s="1">
        <v>66</v>
      </c>
      <c r="L5" s="1">
        <v>34</v>
      </c>
      <c r="M5" s="1">
        <v>15</v>
      </c>
    </row>
    <row r="6" spans="1:13" ht="19.5" customHeight="1" x14ac:dyDescent="0.3">
      <c r="B6" s="35" t="s">
        <v>160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">
        <v>13</v>
      </c>
      <c r="L6" s="1">
        <v>22</v>
      </c>
      <c r="M6" s="1">
        <v>16</v>
      </c>
    </row>
    <row r="7" spans="1:13" ht="19.5" customHeight="1" x14ac:dyDescent="0.3">
      <c r="B7" s="35" t="s">
        <v>147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18</v>
      </c>
      <c r="J7" s="1">
        <v>22</v>
      </c>
      <c r="K7" s="1">
        <v>62</v>
      </c>
      <c r="L7" s="1">
        <v>18</v>
      </c>
      <c r="M7" s="1">
        <v>45</v>
      </c>
    </row>
    <row r="8" spans="1:13" ht="19.5" customHeight="1" x14ac:dyDescent="0.3">
      <c r="B8" s="35" t="s">
        <v>167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">
        <v>13</v>
      </c>
      <c r="L8" s="1">
        <v>76</v>
      </c>
      <c r="M8" s="1">
        <v>12</v>
      </c>
    </row>
    <row r="9" spans="1:13" ht="19.5" customHeight="1" x14ac:dyDescent="0.3">
      <c r="B9" s="35" t="s">
        <v>161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23</v>
      </c>
      <c r="J9" s="1">
        <v>19</v>
      </c>
      <c r="K9" s="1">
        <v>18</v>
      </c>
      <c r="L9" s="1">
        <v>13</v>
      </c>
      <c r="M9" s="1">
        <v>17</v>
      </c>
    </row>
    <row r="10" spans="1:13" ht="19.5" customHeight="1" x14ac:dyDescent="0.3">
      <c r="B10" s="35" t="s">
        <v>163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">
        <v>17</v>
      </c>
      <c r="L10" s="1">
        <v>32</v>
      </c>
      <c r="M10" s="1">
        <v>53</v>
      </c>
    </row>
    <row r="11" spans="1:13" ht="19.5" customHeight="1" x14ac:dyDescent="0.3">
      <c r="B11" s="35" t="s">
        <v>154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51</v>
      </c>
      <c r="J11" s="1">
        <v>16</v>
      </c>
      <c r="K11" s="1">
        <v>65</v>
      </c>
      <c r="L11" s="1">
        <v>32</v>
      </c>
      <c r="M11" s="1">
        <v>18</v>
      </c>
    </row>
    <row r="12" spans="1:13" ht="19.5" customHeight="1" x14ac:dyDescent="0.3">
      <c r="B12" s="35" t="s">
        <v>148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">
        <v>17</v>
      </c>
      <c r="L12" s="1">
        <v>39</v>
      </c>
      <c r="M12" s="1">
        <v>11</v>
      </c>
    </row>
    <row r="13" spans="1:13" ht="19.5" customHeight="1" x14ac:dyDescent="0.3">
      <c r="B13" s="35" t="s">
        <v>145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18</v>
      </c>
      <c r="J13" s="1">
        <v>14</v>
      </c>
      <c r="K13" s="1">
        <v>92</v>
      </c>
      <c r="L13" s="1">
        <v>47</v>
      </c>
      <c r="M13" s="1">
        <v>14</v>
      </c>
    </row>
    <row r="14" spans="1:13" ht="19.5" customHeight="1" x14ac:dyDescent="0.3">
      <c r="B14" s="35" t="s">
        <v>153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">
        <v>61</v>
      </c>
      <c r="L14" s="1">
        <v>17</v>
      </c>
      <c r="M14" s="1">
        <v>77</v>
      </c>
    </row>
    <row r="15" spans="1:13" ht="19.5" customHeight="1" x14ac:dyDescent="0.3">
      <c r="B15" s="35" t="s">
        <v>166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20</v>
      </c>
      <c r="J15" s="1">
        <v>12</v>
      </c>
      <c r="K15" s="1">
        <v>42</v>
      </c>
      <c r="L15" s="1">
        <v>56</v>
      </c>
      <c r="M15" s="1">
        <v>17</v>
      </c>
    </row>
    <row r="16" spans="1:13" ht="19.5" customHeight="1" x14ac:dyDescent="0.3">
      <c r="B16" s="35" t="s">
        <v>165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">
        <v>27</v>
      </c>
      <c r="L16" s="1">
        <v>90</v>
      </c>
      <c r="M16" s="1">
        <v>12</v>
      </c>
    </row>
    <row r="17" spans="2:18" ht="19.5" customHeight="1" x14ac:dyDescent="0.3">
      <c r="B17" s="35" t="s">
        <v>162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57</v>
      </c>
      <c r="J17" s="1">
        <v>20</v>
      </c>
      <c r="K17" s="1">
        <v>31</v>
      </c>
      <c r="L17" s="1">
        <v>30</v>
      </c>
      <c r="M17" s="1">
        <v>14</v>
      </c>
    </row>
    <row r="18" spans="2:18" ht="19.5" customHeight="1" x14ac:dyDescent="0.3">
      <c r="B18" s="35" t="s">
        <v>159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">
        <v>53</v>
      </c>
      <c r="L18" s="1">
        <v>74</v>
      </c>
      <c r="M18" s="1">
        <v>67</v>
      </c>
    </row>
    <row r="19" spans="2:18" ht="19.5" customHeight="1" x14ac:dyDescent="0.3">
      <c r="B19" s="35" t="s">
        <v>151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90</v>
      </c>
      <c r="J19" s="1">
        <v>22</v>
      </c>
      <c r="K19" s="1">
        <v>94</v>
      </c>
      <c r="L19" s="1">
        <v>35</v>
      </c>
      <c r="M19" s="1">
        <v>15</v>
      </c>
    </row>
    <row r="20" spans="2:18" ht="19.5" customHeight="1" x14ac:dyDescent="0.3">
      <c r="B20" s="35" t="s">
        <v>150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">
        <v>20</v>
      </c>
      <c r="L20" s="1">
        <v>12</v>
      </c>
      <c r="M20" s="1">
        <v>19</v>
      </c>
    </row>
    <row r="21" spans="2:18" ht="19.5" customHeight="1" x14ac:dyDescent="0.3">
      <c r="B21" s="35" t="s">
        <v>155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76</v>
      </c>
      <c r="J21" s="1">
        <v>41</v>
      </c>
      <c r="K21" s="1">
        <v>42</v>
      </c>
      <c r="L21" s="1">
        <v>17</v>
      </c>
      <c r="M21" s="1">
        <v>48</v>
      </c>
    </row>
    <row r="22" spans="2:18" ht="19.5" customHeight="1" x14ac:dyDescent="0.3">
      <c r="B22" s="35" t="s">
        <v>170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">
        <v>20</v>
      </c>
      <c r="L22" s="1">
        <v>44</v>
      </c>
      <c r="M22" s="1">
        <v>17</v>
      </c>
    </row>
    <row r="23" spans="2:18" ht="19.5" customHeight="1" x14ac:dyDescent="0.3">
      <c r="B23" s="35" t="s">
        <v>143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60</v>
      </c>
      <c r="J23" s="1">
        <v>22</v>
      </c>
      <c r="K23" s="1">
        <v>30</v>
      </c>
      <c r="L23" s="1">
        <v>51</v>
      </c>
      <c r="M23" s="1">
        <v>18</v>
      </c>
    </row>
    <row r="24" spans="2:18" ht="19.5" customHeight="1" x14ac:dyDescent="0.3">
      <c r="B24" s="35" t="s">
        <v>144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">
        <v>73</v>
      </c>
      <c r="L24" s="1">
        <v>46</v>
      </c>
      <c r="M24" s="1">
        <v>13</v>
      </c>
    </row>
    <row r="25" spans="2:18" ht="19.5" customHeight="1" x14ac:dyDescent="0.3">
      <c r="B25" s="35" t="s">
        <v>156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17</v>
      </c>
      <c r="J25" s="1">
        <v>21</v>
      </c>
      <c r="K25" s="1">
        <v>94</v>
      </c>
      <c r="L25" s="1">
        <v>19</v>
      </c>
      <c r="M25" s="1">
        <v>95</v>
      </c>
    </row>
    <row r="26" spans="2:18" ht="19.5" customHeight="1" x14ac:dyDescent="0.3">
      <c r="B26" s="35" t="s">
        <v>169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">
        <v>59</v>
      </c>
      <c r="L26" s="1">
        <v>94</v>
      </c>
      <c r="M26" s="1">
        <v>35</v>
      </c>
    </row>
    <row r="27" spans="2:18" ht="19.5" customHeight="1" x14ac:dyDescent="0.3">
      <c r="B27" s="35" t="s">
        <v>164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34</v>
      </c>
      <c r="J27" s="1">
        <v>39</v>
      </c>
      <c r="K27" s="1">
        <v>38</v>
      </c>
      <c r="L27" s="1">
        <v>30</v>
      </c>
      <c r="M27" s="1">
        <v>27</v>
      </c>
    </row>
    <row r="28" spans="2:18" ht="19.5" customHeight="1" x14ac:dyDescent="0.3">
      <c r="B28" s="35" t="s">
        <v>168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">
        <v>17</v>
      </c>
      <c r="L28" s="1">
        <v>16</v>
      </c>
      <c r="M28" s="1">
        <v>20</v>
      </c>
    </row>
    <row r="29" spans="2:18" ht="19.5" customHeight="1" x14ac:dyDescent="0.3">
      <c r="B29" s="35" t="s">
        <v>158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64</v>
      </c>
      <c r="J29" s="1">
        <v>17</v>
      </c>
      <c r="K29" s="1">
        <v>70</v>
      </c>
      <c r="L29" s="1">
        <v>72</v>
      </c>
      <c r="M29" s="1">
        <v>12</v>
      </c>
    </row>
    <row r="30" spans="2:18" ht="19.5" customHeight="1" x14ac:dyDescent="0.3">
      <c r="B30" s="35" t="s">
        <v>146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">
        <v>17</v>
      </c>
      <c r="L30" s="1">
        <v>12</v>
      </c>
      <c r="M30" s="1">
        <v>84</v>
      </c>
    </row>
    <row r="31" spans="2:18" ht="19.5" customHeight="1" x14ac:dyDescent="0.3">
      <c r="B31" s="35" t="s">
        <v>149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58</v>
      </c>
      <c r="J31" s="1">
        <v>39</v>
      </c>
      <c r="K31" s="1">
        <v>20</v>
      </c>
      <c r="L31" s="1">
        <v>93</v>
      </c>
      <c r="M31" s="1">
        <v>24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6.1520435615966651</v>
      </c>
      <c r="J38" s="66">
        <f ca="1">$G38*(RAND()-0.5)</f>
        <v>5.1479015647047905</v>
      </c>
      <c r="K38" s="66">
        <f ca="1">$G38*(RAND()-0.5)</f>
        <v>4.6149890479735287</v>
      </c>
      <c r="L38" s="66">
        <f ca="1">$G38*(RAND()-0.5)</f>
        <v>6.0339311854159154</v>
      </c>
      <c r="M38" s="66">
        <f ca="1">$G38*(RAND()-0.5)</f>
        <v>-3.3446362582824301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0.2062932802549616</v>
      </c>
      <c r="J40" s="66">
        <f>CORREL($C$3:$C$31,J$3:J$31)</f>
        <v>0.91022430794672315</v>
      </c>
      <c r="K40" s="66">
        <f>CORREL($C$3:$C$31,K$3:K$31)</f>
        <v>8.44087210140958E-2</v>
      </c>
      <c r="L40" s="66">
        <f>CORREL($C$3:$C$31,L$3:L$31)</f>
        <v>0.3454672264386443</v>
      </c>
      <c r="M40" s="66">
        <f>CORREL($C$3:$C$31,M$3:M$31)</f>
        <v>0.29866037658594635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C014-FE33-4772-AA15-23F22F8BB1A8}">
  <sheetPr codeName="Sheet108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4" t="s">
        <v>131</v>
      </c>
      <c r="C2" s="34" t="s">
        <v>137</v>
      </c>
      <c r="D2" s="34" t="s">
        <v>142</v>
      </c>
      <c r="E2" s="34" t="s">
        <v>140</v>
      </c>
      <c r="F2" s="34" t="s">
        <v>138</v>
      </c>
      <c r="G2" s="34" t="s">
        <v>135</v>
      </c>
      <c r="H2" s="34" t="s">
        <v>139</v>
      </c>
      <c r="I2" s="34" t="s">
        <v>136</v>
      </c>
      <c r="J2" s="34" t="s">
        <v>134</v>
      </c>
      <c r="K2" s="34" t="s">
        <v>141</v>
      </c>
      <c r="L2" s="34" t="s">
        <v>133</v>
      </c>
      <c r="M2" s="34" t="s">
        <v>132</v>
      </c>
    </row>
    <row r="3" spans="1:13" ht="19.5" customHeight="1" x14ac:dyDescent="0.3">
      <c r="B3" s="39" t="s">
        <v>157</v>
      </c>
      <c r="C3" s="10">
        <v>17</v>
      </c>
      <c r="D3" s="10">
        <v>55</v>
      </c>
      <c r="E3" s="10">
        <v>20</v>
      </c>
      <c r="F3" s="10">
        <v>68</v>
      </c>
      <c r="G3" s="10">
        <v>59</v>
      </c>
      <c r="H3" s="10">
        <v>84</v>
      </c>
      <c r="I3" s="10">
        <v>15</v>
      </c>
      <c r="J3" s="10">
        <v>15</v>
      </c>
      <c r="K3" s="11">
        <v>44</v>
      </c>
      <c r="L3" s="11">
        <v>48</v>
      </c>
      <c r="M3" s="11">
        <v>14</v>
      </c>
    </row>
    <row r="4" spans="1:13" ht="19.5" customHeight="1" x14ac:dyDescent="0.3">
      <c r="B4" s="35" t="s">
        <v>171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28</v>
      </c>
      <c r="J4" s="1">
        <v>41</v>
      </c>
      <c r="K4" s="12">
        <v>69</v>
      </c>
      <c r="L4" s="12">
        <v>41</v>
      </c>
      <c r="M4" s="12">
        <v>93</v>
      </c>
    </row>
    <row r="5" spans="1:13" ht="19.5" customHeight="1" x14ac:dyDescent="0.3">
      <c r="B5" s="39" t="s">
        <v>152</v>
      </c>
      <c r="C5" s="10">
        <v>15</v>
      </c>
      <c r="D5" s="10">
        <v>38</v>
      </c>
      <c r="E5" s="10">
        <v>83</v>
      </c>
      <c r="F5" s="10">
        <v>78</v>
      </c>
      <c r="G5" s="10">
        <v>38</v>
      </c>
      <c r="H5" s="10">
        <v>62</v>
      </c>
      <c r="I5" s="10">
        <v>16</v>
      </c>
      <c r="J5" s="10">
        <v>17</v>
      </c>
      <c r="K5" s="11">
        <v>66</v>
      </c>
      <c r="L5" s="11">
        <v>34</v>
      </c>
      <c r="M5" s="11">
        <v>15</v>
      </c>
    </row>
    <row r="6" spans="1:13" ht="19.5" customHeight="1" x14ac:dyDescent="0.3">
      <c r="B6" s="35" t="s">
        <v>160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90</v>
      </c>
      <c r="J6" s="1">
        <v>29</v>
      </c>
      <c r="K6" s="12">
        <v>13</v>
      </c>
      <c r="L6" s="12">
        <v>22</v>
      </c>
      <c r="M6" s="12">
        <v>16</v>
      </c>
    </row>
    <row r="7" spans="1:13" ht="19.5" customHeight="1" x14ac:dyDescent="0.3">
      <c r="B7" s="39" t="s">
        <v>147</v>
      </c>
      <c r="C7" s="10">
        <v>21</v>
      </c>
      <c r="D7" s="10">
        <v>13</v>
      </c>
      <c r="E7" s="10">
        <v>46</v>
      </c>
      <c r="F7" s="10">
        <v>47</v>
      </c>
      <c r="G7" s="10">
        <v>41</v>
      </c>
      <c r="H7" s="10">
        <v>32</v>
      </c>
      <c r="I7" s="10">
        <v>18</v>
      </c>
      <c r="J7" s="10">
        <v>22</v>
      </c>
      <c r="K7" s="11">
        <v>62</v>
      </c>
      <c r="L7" s="11">
        <v>18</v>
      </c>
      <c r="M7" s="11">
        <v>45</v>
      </c>
    </row>
    <row r="8" spans="1:13" ht="19.5" customHeight="1" x14ac:dyDescent="0.3">
      <c r="B8" s="35" t="s">
        <v>167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30</v>
      </c>
      <c r="J8" s="1">
        <v>25</v>
      </c>
      <c r="K8" s="12">
        <v>13</v>
      </c>
      <c r="L8" s="12">
        <v>76</v>
      </c>
      <c r="M8" s="12">
        <v>12</v>
      </c>
    </row>
    <row r="9" spans="1:13" ht="19.5" customHeight="1" x14ac:dyDescent="0.3">
      <c r="B9" s="39" t="s">
        <v>161</v>
      </c>
      <c r="C9" s="10">
        <v>11</v>
      </c>
      <c r="D9" s="10">
        <v>25</v>
      </c>
      <c r="E9" s="10">
        <v>61</v>
      </c>
      <c r="F9" s="10">
        <v>27</v>
      </c>
      <c r="G9" s="10">
        <v>15</v>
      </c>
      <c r="H9" s="10">
        <v>20</v>
      </c>
      <c r="I9" s="10">
        <v>23</v>
      </c>
      <c r="J9" s="10">
        <v>19</v>
      </c>
      <c r="K9" s="11">
        <v>18</v>
      </c>
      <c r="L9" s="11">
        <v>13</v>
      </c>
      <c r="M9" s="11">
        <v>17</v>
      </c>
    </row>
    <row r="10" spans="1:13" ht="19.5" customHeight="1" x14ac:dyDescent="0.3">
      <c r="B10" s="35" t="s">
        <v>163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15</v>
      </c>
      <c r="J10" s="1">
        <v>23</v>
      </c>
      <c r="K10" s="12">
        <v>17</v>
      </c>
      <c r="L10" s="12">
        <v>32</v>
      </c>
      <c r="M10" s="12">
        <v>53</v>
      </c>
    </row>
    <row r="11" spans="1:13" ht="19.5" customHeight="1" x14ac:dyDescent="0.3">
      <c r="B11" s="39" t="s">
        <v>154</v>
      </c>
      <c r="C11" s="10">
        <v>32</v>
      </c>
      <c r="D11" s="10">
        <v>63</v>
      </c>
      <c r="E11" s="10">
        <v>86</v>
      </c>
      <c r="F11" s="10">
        <v>41</v>
      </c>
      <c r="G11" s="10">
        <v>23</v>
      </c>
      <c r="H11" s="10">
        <v>57</v>
      </c>
      <c r="I11" s="10">
        <v>51</v>
      </c>
      <c r="J11" s="10">
        <v>16</v>
      </c>
      <c r="K11" s="11">
        <v>65</v>
      </c>
      <c r="L11" s="11">
        <v>32</v>
      </c>
      <c r="M11" s="11">
        <v>18</v>
      </c>
    </row>
    <row r="12" spans="1:13" ht="19.5" customHeight="1" x14ac:dyDescent="0.3">
      <c r="B12" s="35" t="s">
        <v>148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86</v>
      </c>
      <c r="J12" s="1">
        <v>32</v>
      </c>
      <c r="K12" s="12">
        <v>17</v>
      </c>
      <c r="L12" s="12">
        <v>39</v>
      </c>
      <c r="M12" s="12">
        <v>11</v>
      </c>
    </row>
    <row r="13" spans="1:13" ht="19.5" customHeight="1" x14ac:dyDescent="0.3">
      <c r="B13" s="39" t="s">
        <v>145</v>
      </c>
      <c r="C13" s="10">
        <v>19</v>
      </c>
      <c r="D13" s="10">
        <v>22</v>
      </c>
      <c r="E13" s="10">
        <v>43</v>
      </c>
      <c r="F13" s="10">
        <v>87</v>
      </c>
      <c r="G13" s="10">
        <v>23</v>
      </c>
      <c r="H13" s="10">
        <v>20</v>
      </c>
      <c r="I13" s="10">
        <v>18</v>
      </c>
      <c r="J13" s="10">
        <v>14</v>
      </c>
      <c r="K13" s="11">
        <v>92</v>
      </c>
      <c r="L13" s="11">
        <v>47</v>
      </c>
      <c r="M13" s="11">
        <v>14</v>
      </c>
    </row>
    <row r="14" spans="1:13" ht="19.5" customHeight="1" x14ac:dyDescent="0.3">
      <c r="B14" s="35" t="s">
        <v>153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94</v>
      </c>
      <c r="J14" s="1">
        <v>34</v>
      </c>
      <c r="K14" s="12">
        <v>61</v>
      </c>
      <c r="L14" s="12">
        <v>17</v>
      </c>
      <c r="M14" s="12">
        <v>77</v>
      </c>
    </row>
    <row r="15" spans="1:13" ht="19.5" customHeight="1" x14ac:dyDescent="0.3">
      <c r="B15" s="39" t="s">
        <v>166</v>
      </c>
      <c r="C15" s="10">
        <v>17</v>
      </c>
      <c r="D15" s="10">
        <v>18</v>
      </c>
      <c r="E15" s="10">
        <v>50</v>
      </c>
      <c r="F15" s="10">
        <v>38</v>
      </c>
      <c r="G15" s="10">
        <v>25</v>
      </c>
      <c r="H15" s="10">
        <v>52</v>
      </c>
      <c r="I15" s="10">
        <v>20</v>
      </c>
      <c r="J15" s="10">
        <v>12</v>
      </c>
      <c r="K15" s="11">
        <v>42</v>
      </c>
      <c r="L15" s="11">
        <v>56</v>
      </c>
      <c r="M15" s="11">
        <v>17</v>
      </c>
    </row>
    <row r="16" spans="1:13" ht="19.5" customHeight="1" x14ac:dyDescent="0.3">
      <c r="B16" s="35" t="s">
        <v>165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71</v>
      </c>
      <c r="J16" s="1">
        <v>24</v>
      </c>
      <c r="K16" s="12">
        <v>27</v>
      </c>
      <c r="L16" s="12">
        <v>90</v>
      </c>
      <c r="M16" s="12">
        <v>12</v>
      </c>
    </row>
    <row r="17" spans="2:18" ht="19.5" customHeight="1" x14ac:dyDescent="0.3">
      <c r="B17" s="39" t="s">
        <v>162</v>
      </c>
      <c r="C17" s="10">
        <v>18</v>
      </c>
      <c r="D17" s="10">
        <v>18</v>
      </c>
      <c r="E17" s="10">
        <v>73</v>
      </c>
      <c r="F17" s="10">
        <v>52</v>
      </c>
      <c r="G17" s="10">
        <v>27</v>
      </c>
      <c r="H17" s="10">
        <v>42</v>
      </c>
      <c r="I17" s="10">
        <v>57</v>
      </c>
      <c r="J17" s="10">
        <v>20</v>
      </c>
      <c r="K17" s="11">
        <v>31</v>
      </c>
      <c r="L17" s="11">
        <v>30</v>
      </c>
      <c r="M17" s="11">
        <v>14</v>
      </c>
    </row>
    <row r="18" spans="2:18" ht="19.5" customHeight="1" x14ac:dyDescent="0.3">
      <c r="B18" s="35" t="s">
        <v>159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28</v>
      </c>
      <c r="J18" s="1">
        <v>46</v>
      </c>
      <c r="K18" s="12">
        <v>53</v>
      </c>
      <c r="L18" s="12">
        <v>74</v>
      </c>
      <c r="M18" s="12">
        <v>67</v>
      </c>
    </row>
    <row r="19" spans="2:18" ht="19.5" customHeight="1" x14ac:dyDescent="0.3">
      <c r="B19" s="39" t="s">
        <v>151</v>
      </c>
      <c r="C19" s="10">
        <v>23</v>
      </c>
      <c r="D19" s="10">
        <v>21</v>
      </c>
      <c r="E19" s="10">
        <v>33</v>
      </c>
      <c r="F19" s="10">
        <v>33</v>
      </c>
      <c r="G19" s="10">
        <v>11</v>
      </c>
      <c r="H19" s="10">
        <v>40</v>
      </c>
      <c r="I19" s="10">
        <v>90</v>
      </c>
      <c r="J19" s="10">
        <v>22</v>
      </c>
      <c r="K19" s="11">
        <v>94</v>
      </c>
      <c r="L19" s="11">
        <v>35</v>
      </c>
      <c r="M19" s="11">
        <v>15</v>
      </c>
    </row>
    <row r="20" spans="2:18" ht="19.5" customHeight="1" x14ac:dyDescent="0.3">
      <c r="B20" s="35" t="s">
        <v>150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13</v>
      </c>
      <c r="J20" s="1">
        <v>30</v>
      </c>
      <c r="K20" s="12">
        <v>20</v>
      </c>
      <c r="L20" s="12">
        <v>12</v>
      </c>
      <c r="M20" s="12">
        <v>19</v>
      </c>
    </row>
    <row r="21" spans="2:18" ht="19.5" customHeight="1" x14ac:dyDescent="0.3">
      <c r="B21" s="39" t="s">
        <v>155</v>
      </c>
      <c r="C21" s="10">
        <v>46</v>
      </c>
      <c r="D21" s="10">
        <v>20</v>
      </c>
      <c r="E21" s="10">
        <v>69</v>
      </c>
      <c r="F21" s="10">
        <v>85</v>
      </c>
      <c r="G21" s="10">
        <v>38</v>
      </c>
      <c r="H21" s="10">
        <v>27</v>
      </c>
      <c r="I21" s="10">
        <v>76</v>
      </c>
      <c r="J21" s="10">
        <v>41</v>
      </c>
      <c r="K21" s="11">
        <v>42</v>
      </c>
      <c r="L21" s="11">
        <v>17</v>
      </c>
      <c r="M21" s="11">
        <v>48</v>
      </c>
    </row>
    <row r="22" spans="2:18" ht="19.5" customHeight="1" x14ac:dyDescent="0.3">
      <c r="B22" s="35" t="s">
        <v>170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32</v>
      </c>
      <c r="J22" s="1">
        <v>19</v>
      </c>
      <c r="K22" s="12">
        <v>20</v>
      </c>
      <c r="L22" s="12">
        <v>44</v>
      </c>
      <c r="M22" s="12">
        <v>17</v>
      </c>
    </row>
    <row r="23" spans="2:18" ht="19.5" customHeight="1" x14ac:dyDescent="0.3">
      <c r="B23" s="39" t="s">
        <v>143</v>
      </c>
      <c r="C23" s="10">
        <v>31</v>
      </c>
      <c r="D23" s="10">
        <v>36</v>
      </c>
      <c r="E23" s="10">
        <v>59</v>
      </c>
      <c r="F23" s="10">
        <v>40</v>
      </c>
      <c r="G23" s="10">
        <v>36</v>
      </c>
      <c r="H23" s="10">
        <v>19</v>
      </c>
      <c r="I23" s="10">
        <v>60</v>
      </c>
      <c r="J23" s="10">
        <v>22</v>
      </c>
      <c r="K23" s="11">
        <v>30</v>
      </c>
      <c r="L23" s="11">
        <v>51</v>
      </c>
      <c r="M23" s="11">
        <v>18</v>
      </c>
    </row>
    <row r="24" spans="2:18" ht="19.5" customHeight="1" x14ac:dyDescent="0.3">
      <c r="B24" s="35" t="s">
        <v>144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26</v>
      </c>
      <c r="J24" s="1">
        <v>31</v>
      </c>
      <c r="K24" s="12">
        <v>73</v>
      </c>
      <c r="L24" s="12">
        <v>46</v>
      </c>
      <c r="M24" s="12">
        <v>13</v>
      </c>
    </row>
    <row r="25" spans="2:18" ht="19.5" customHeight="1" x14ac:dyDescent="0.3">
      <c r="B25" s="39" t="s">
        <v>156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17</v>
      </c>
      <c r="J25" s="10">
        <v>21</v>
      </c>
      <c r="K25" s="11">
        <v>94</v>
      </c>
      <c r="L25" s="11">
        <v>19</v>
      </c>
      <c r="M25" s="11">
        <v>95</v>
      </c>
    </row>
    <row r="26" spans="2:18" ht="19.5" customHeight="1" x14ac:dyDescent="0.3">
      <c r="B26" s="35" t="s">
        <v>169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51</v>
      </c>
      <c r="J26" s="1">
        <v>50</v>
      </c>
      <c r="K26" s="12">
        <v>59</v>
      </c>
      <c r="L26" s="12">
        <v>94</v>
      </c>
      <c r="M26" s="12">
        <v>35</v>
      </c>
    </row>
    <row r="27" spans="2:18" ht="19.5" customHeight="1" x14ac:dyDescent="0.3">
      <c r="B27" s="39" t="s">
        <v>164</v>
      </c>
      <c r="C27" s="10">
        <v>46</v>
      </c>
      <c r="D27" s="10">
        <v>14</v>
      </c>
      <c r="E27" s="10">
        <v>45</v>
      </c>
      <c r="F27" s="10">
        <v>30</v>
      </c>
      <c r="G27" s="10">
        <v>40</v>
      </c>
      <c r="H27" s="10">
        <v>35</v>
      </c>
      <c r="I27" s="10">
        <v>34</v>
      </c>
      <c r="J27" s="10">
        <v>39</v>
      </c>
      <c r="K27" s="11">
        <v>38</v>
      </c>
      <c r="L27" s="11">
        <v>30</v>
      </c>
      <c r="M27" s="11">
        <v>27</v>
      </c>
    </row>
    <row r="28" spans="2:18" ht="19.5" customHeight="1" x14ac:dyDescent="0.3">
      <c r="B28" s="35" t="s">
        <v>168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29</v>
      </c>
      <c r="J28" s="1">
        <v>17</v>
      </c>
      <c r="K28" s="12">
        <v>17</v>
      </c>
      <c r="L28" s="12">
        <v>16</v>
      </c>
      <c r="M28" s="12">
        <v>20</v>
      </c>
    </row>
    <row r="29" spans="2:18" ht="19.5" customHeight="1" x14ac:dyDescent="0.3">
      <c r="B29" s="39" t="s">
        <v>158</v>
      </c>
      <c r="C29" s="10">
        <v>21</v>
      </c>
      <c r="D29" s="10">
        <v>42</v>
      </c>
      <c r="E29" s="10">
        <v>80</v>
      </c>
      <c r="F29" s="10">
        <v>54</v>
      </c>
      <c r="G29" s="10">
        <v>33</v>
      </c>
      <c r="H29" s="10">
        <v>69</v>
      </c>
      <c r="I29" s="10">
        <v>64</v>
      </c>
      <c r="J29" s="10">
        <v>17</v>
      </c>
      <c r="K29" s="11">
        <v>70</v>
      </c>
      <c r="L29" s="11">
        <v>72</v>
      </c>
      <c r="M29" s="11">
        <v>12</v>
      </c>
    </row>
    <row r="30" spans="2:18" ht="19.5" customHeight="1" x14ac:dyDescent="0.3">
      <c r="B30" s="35" t="s">
        <v>146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80</v>
      </c>
      <c r="J30" s="1">
        <v>14</v>
      </c>
      <c r="K30" s="12">
        <v>17</v>
      </c>
      <c r="L30" s="12">
        <v>12</v>
      </c>
      <c r="M30" s="12">
        <v>84</v>
      </c>
    </row>
    <row r="31" spans="2:18" ht="19.5" customHeight="1" x14ac:dyDescent="0.3">
      <c r="B31" s="39" t="s">
        <v>149</v>
      </c>
      <c r="C31" s="10">
        <v>47</v>
      </c>
      <c r="D31" s="10">
        <v>37</v>
      </c>
      <c r="E31" s="10">
        <v>27</v>
      </c>
      <c r="F31" s="10">
        <v>25</v>
      </c>
      <c r="G31" s="10">
        <v>65</v>
      </c>
      <c r="H31" s="10">
        <v>39</v>
      </c>
      <c r="I31" s="10">
        <v>58</v>
      </c>
      <c r="J31" s="10">
        <v>39</v>
      </c>
      <c r="K31" s="11">
        <v>20</v>
      </c>
      <c r="L31" s="11">
        <v>93</v>
      </c>
      <c r="M31" s="11">
        <v>24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-7.3234933649585452</v>
      </c>
      <c r="J38" s="66">
        <f ca="1">$G38*(RAND()-0.5)</f>
        <v>-5.0268862992248042</v>
      </c>
      <c r="K38" s="66">
        <f ca="1">$G38*(RAND()-0.5)</f>
        <v>0.41479975721860962</v>
      </c>
      <c r="L38" s="66">
        <f ca="1">$G38*(RAND()-0.5)</f>
        <v>5.6094801408502271</v>
      </c>
      <c r="M38" s="66">
        <f ca="1">$G38*(RAND()-0.5)</f>
        <v>-0.46148204714140773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0.2062932802549616</v>
      </c>
      <c r="J40" s="66">
        <f>CORREL($C$3:$C$31,J$3:J$31)</f>
        <v>0.91022430794672315</v>
      </c>
      <c r="K40" s="66">
        <f>CORREL($C$3:$C$31,K$3:K$31)</f>
        <v>8.44087210140958E-2</v>
      </c>
      <c r="L40" s="66">
        <f>CORREL($C$3:$C$31,L$3:L$31)</f>
        <v>0.3454672264386443</v>
      </c>
      <c r="M40" s="66">
        <f>CORREL($C$3:$C$31,M$3:M$31)</f>
        <v>0.29866037658594635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D9E4-2F6E-422F-A299-00B97E189A2A}">
  <sheetPr codeName="Sheet109"/>
  <dimension ref="A1:R41"/>
  <sheetViews>
    <sheetView showGridLines="0" zoomScale="53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 t="s">
        <v>130</v>
      </c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41" t="s">
        <v>131</v>
      </c>
      <c r="C2" s="34" t="s">
        <v>134</v>
      </c>
      <c r="D2" s="34" t="s">
        <v>140</v>
      </c>
      <c r="E2" s="34" t="s">
        <v>132</v>
      </c>
      <c r="F2" s="34" t="s">
        <v>136</v>
      </c>
      <c r="G2" s="34" t="s">
        <v>138</v>
      </c>
      <c r="H2" s="34" t="s">
        <v>139</v>
      </c>
      <c r="I2" s="34" t="s">
        <v>137</v>
      </c>
      <c r="J2" s="34" t="s">
        <v>133</v>
      </c>
      <c r="K2" s="34" t="s">
        <v>141</v>
      </c>
      <c r="L2" s="34" t="s">
        <v>142</v>
      </c>
      <c r="M2" s="34" t="s">
        <v>135</v>
      </c>
    </row>
    <row r="3" spans="1:13" ht="19.5" customHeight="1" x14ac:dyDescent="0.3">
      <c r="B3" s="35" t="s">
        <v>169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1:13" ht="19.5" customHeight="1" x14ac:dyDescent="0.3">
      <c r="B4" s="35" t="s">
        <v>163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1:13" ht="19.5" customHeight="1" x14ac:dyDescent="0.3">
      <c r="B5" s="35" t="s">
        <v>161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1:13" ht="19.5" customHeight="1" x14ac:dyDescent="0.3">
      <c r="B6" s="35" t="s">
        <v>170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1:13" ht="19.5" customHeight="1" x14ac:dyDescent="0.3">
      <c r="B7" s="35" t="s">
        <v>164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1:13" ht="19.5" customHeight="1" x14ac:dyDescent="0.3">
      <c r="B8" s="35" t="s">
        <v>149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1:13" ht="19.5" customHeight="1" x14ac:dyDescent="0.3">
      <c r="B9" s="35" t="s">
        <v>147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1:13" ht="19.5" customHeight="1" x14ac:dyDescent="0.3">
      <c r="B10" s="35" t="s">
        <v>167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1:13" ht="19.5" customHeight="1" x14ac:dyDescent="0.3">
      <c r="B11" s="35" t="s">
        <v>156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1:13" ht="19.5" customHeight="1" x14ac:dyDescent="0.3">
      <c r="B12" s="35" t="s">
        <v>152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1:13" ht="19.5" customHeight="1" x14ac:dyDescent="0.3">
      <c r="B13" s="35" t="s">
        <v>148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1:13" ht="19.5" customHeight="1" x14ac:dyDescent="0.3">
      <c r="B14" s="35" t="s">
        <v>168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1:13" ht="19.5" customHeight="1" x14ac:dyDescent="0.3">
      <c r="B15" s="35" t="s">
        <v>154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1:13" ht="19.5" customHeight="1" x14ac:dyDescent="0.3">
      <c r="B16" s="35" t="s">
        <v>155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2:18" ht="19.5" customHeight="1" x14ac:dyDescent="0.3">
      <c r="B17" s="35" t="s">
        <v>143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2:18" ht="19.5" customHeight="1" x14ac:dyDescent="0.3">
      <c r="B18" s="35" t="s">
        <v>159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2:18" ht="19.5" customHeight="1" x14ac:dyDescent="0.3">
      <c r="B19" s="35" t="s">
        <v>145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2:18" ht="19.5" customHeight="1" x14ac:dyDescent="0.3">
      <c r="B20" s="35" t="s">
        <v>160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2:18" ht="19.5" customHeight="1" x14ac:dyDescent="0.3">
      <c r="B21" s="35" t="s">
        <v>150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2:18" ht="19.5" customHeight="1" x14ac:dyDescent="0.3">
      <c r="B22" s="35" t="s">
        <v>157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2:18" ht="19.5" customHeight="1" x14ac:dyDescent="0.3">
      <c r="B23" s="35" t="s">
        <v>146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2:18" ht="19.5" customHeight="1" x14ac:dyDescent="0.3">
      <c r="B24" s="35" t="s">
        <v>151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2:18" ht="19.5" customHeight="1" x14ac:dyDescent="0.3">
      <c r="B25" s="35" t="s">
        <v>166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2:18" ht="19.5" customHeight="1" x14ac:dyDescent="0.3">
      <c r="B26" s="35" t="s">
        <v>153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2:18" ht="19.5" customHeight="1" x14ac:dyDescent="0.3">
      <c r="B27" s="35" t="s">
        <v>158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2:18" ht="19.5" customHeight="1" x14ac:dyDescent="0.3">
      <c r="B28" s="35" t="s">
        <v>171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2:18" ht="19.5" customHeight="1" x14ac:dyDescent="0.3">
      <c r="B29" s="35" t="s">
        <v>162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2:18" ht="19.5" customHeight="1" x14ac:dyDescent="0.3">
      <c r="B30" s="35" t="s">
        <v>165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2:18" ht="19.5" customHeight="1" x14ac:dyDescent="0.3">
      <c r="B31" s="35" t="s">
        <v>144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  <c r="M34"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-1.1314172299859275</v>
      </c>
      <c r="J38" s="66">
        <v>-6.1773952624439161</v>
      </c>
      <c r="K38" s="66">
        <v>3.3076180449134163</v>
      </c>
      <c r="L38" s="66">
        <v>5.8567079104653352</v>
      </c>
      <c r="M38" s="66">
        <v>-5.6840158688570188</v>
      </c>
    </row>
    <row r="39" spans="2:13" ht="18.75" x14ac:dyDescent="0.25">
      <c r="B39" s="2"/>
      <c r="F39" s="66"/>
      <c r="G39" s="66"/>
      <c r="H39" s="66"/>
      <c r="I39" s="66">
        <v>30</v>
      </c>
      <c r="J39" s="66">
        <v>40</v>
      </c>
      <c r="K39" s="66">
        <v>5</v>
      </c>
      <c r="L39" s="66">
        <v>30</v>
      </c>
      <c r="M39" s="66">
        <v>50</v>
      </c>
    </row>
    <row r="40" spans="2:13" x14ac:dyDescent="0.25">
      <c r="F40" s="66"/>
      <c r="G40" s="66"/>
      <c r="H40" s="66"/>
      <c r="I40" s="66">
        <f>CORREL($C$3:$C$31,I$3:I$31)</f>
        <v>0.31281452455967995</v>
      </c>
      <c r="J40" s="66">
        <f>CORREL($C$3:$C$31,J$3:J$31)</f>
        <v>0.3106506629319486</v>
      </c>
      <c r="K40" s="66">
        <f>CORREL($C$3:$C$31,K$3:K$31)</f>
        <v>0.92289399804318928</v>
      </c>
      <c r="L40" s="66">
        <f>CORREL($C$3:$C$31,L$3:L$31)</f>
        <v>0.3568729018572212</v>
      </c>
      <c r="M40" s="66">
        <f>CORREL($C$3:$C$31,M$3:M$31)</f>
        <v>0.28282077090212143</v>
      </c>
    </row>
    <row r="41" spans="2:13" ht="18.75" x14ac:dyDescent="0.25">
      <c r="B41" s="2"/>
    </row>
  </sheetData>
  <conditionalFormatting sqref="C2">
    <cfRule type="colorScale" priority="3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4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4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E2">
    <cfRule type="colorScale" priority="2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4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F2">
    <cfRule type="colorScale" priority="2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6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3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3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236F-EFBE-4020-8DCF-BDCD864C428E}">
  <sheetPr codeName="Sheet110"/>
  <dimension ref="A1:R41"/>
  <sheetViews>
    <sheetView showGridLines="0" topLeftCell="I1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4" t="s">
        <v>131</v>
      </c>
      <c r="C2" s="34" t="s">
        <v>134</v>
      </c>
      <c r="D2" s="34" t="s">
        <v>140</v>
      </c>
      <c r="E2" s="34" t="s">
        <v>132</v>
      </c>
      <c r="F2" s="34" t="s">
        <v>136</v>
      </c>
      <c r="G2" s="34" t="s">
        <v>138</v>
      </c>
      <c r="H2" s="34" t="s">
        <v>139</v>
      </c>
      <c r="I2" s="34" t="s">
        <v>137</v>
      </c>
      <c r="J2" s="34" t="s">
        <v>133</v>
      </c>
      <c r="K2" s="34" t="s">
        <v>141</v>
      </c>
      <c r="L2" s="34" t="s">
        <v>142</v>
      </c>
      <c r="M2" s="34" t="s">
        <v>135</v>
      </c>
    </row>
    <row r="3" spans="1:13" ht="19.5" customHeight="1" x14ac:dyDescent="0.3">
      <c r="B3" s="35" t="s">
        <v>169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1:13" ht="19.5" customHeight="1" x14ac:dyDescent="0.3">
      <c r="B4" s="35" t="s">
        <v>163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1:13" ht="19.5" customHeight="1" x14ac:dyDescent="0.3">
      <c r="B5" s="35" t="s">
        <v>161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1:13" ht="19.5" customHeight="1" x14ac:dyDescent="0.3">
      <c r="B6" s="35" t="s">
        <v>170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1:13" ht="19.5" customHeight="1" x14ac:dyDescent="0.3">
      <c r="B7" s="35" t="s">
        <v>164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1:13" ht="19.5" customHeight="1" x14ac:dyDescent="0.3">
      <c r="B8" s="35" t="s">
        <v>149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1:13" ht="19.5" customHeight="1" x14ac:dyDescent="0.3">
      <c r="B9" s="35" t="s">
        <v>147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1:13" ht="19.5" customHeight="1" x14ac:dyDescent="0.3">
      <c r="B10" s="35" t="s">
        <v>167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1:13" ht="19.5" customHeight="1" x14ac:dyDescent="0.3">
      <c r="B11" s="35" t="s">
        <v>156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1:13" ht="19.5" customHeight="1" x14ac:dyDescent="0.3">
      <c r="B12" s="35" t="s">
        <v>152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1:13" ht="19.5" customHeight="1" x14ac:dyDescent="0.3">
      <c r="B13" s="35" t="s">
        <v>148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1:13" ht="19.5" customHeight="1" x14ac:dyDescent="0.3">
      <c r="B14" s="35" t="s">
        <v>168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1:13" ht="19.5" customHeight="1" x14ac:dyDescent="0.3">
      <c r="B15" s="35" t="s">
        <v>154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1:13" ht="19.5" customHeight="1" x14ac:dyDescent="0.3">
      <c r="B16" s="35" t="s">
        <v>155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2:18" ht="19.5" customHeight="1" x14ac:dyDescent="0.3">
      <c r="B17" s="35" t="s">
        <v>143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2:18" ht="19.5" customHeight="1" x14ac:dyDescent="0.3">
      <c r="B18" s="35" t="s">
        <v>159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2:18" ht="19.5" customHeight="1" x14ac:dyDescent="0.3">
      <c r="B19" s="35" t="s">
        <v>145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2:18" ht="19.5" customHeight="1" x14ac:dyDescent="0.3">
      <c r="B20" s="35" t="s">
        <v>160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2:18" ht="19.5" customHeight="1" x14ac:dyDescent="0.3">
      <c r="B21" s="35" t="s">
        <v>150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2:18" ht="19.5" customHeight="1" x14ac:dyDescent="0.3">
      <c r="B22" s="35" t="s">
        <v>157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2:18" ht="19.5" customHeight="1" x14ac:dyDescent="0.3">
      <c r="B23" s="35" t="s">
        <v>146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2:18" ht="19.5" customHeight="1" x14ac:dyDescent="0.3">
      <c r="B24" s="35" t="s">
        <v>151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2:18" ht="19.5" customHeight="1" x14ac:dyDescent="0.3">
      <c r="B25" s="35" t="s">
        <v>166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2:18" ht="19.5" customHeight="1" x14ac:dyDescent="0.3">
      <c r="B26" s="35" t="s">
        <v>153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2:18" ht="19.5" customHeight="1" x14ac:dyDescent="0.3">
      <c r="B27" s="35" t="s">
        <v>158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2:18" ht="19.5" customHeight="1" x14ac:dyDescent="0.3">
      <c r="B28" s="35" t="s">
        <v>171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2:18" ht="19.5" customHeight="1" x14ac:dyDescent="0.3">
      <c r="B29" s="35" t="s">
        <v>162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2:18" ht="19.5" customHeight="1" x14ac:dyDescent="0.3">
      <c r="B30" s="35" t="s">
        <v>165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2:18" ht="19.5" customHeight="1" x14ac:dyDescent="0.3">
      <c r="B31" s="35" t="s">
        <v>144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4.7706918245461862</v>
      </c>
      <c r="J38" s="66">
        <f ca="1">$G38*(RAND()-0.5)</f>
        <v>-4.7165158794406539</v>
      </c>
      <c r="K38" s="66">
        <f ca="1">$G38*(RAND()-0.5)</f>
        <v>6.130904283734564</v>
      </c>
      <c r="L38" s="66">
        <f ca="1">$G38*(RAND()-0.5)</f>
        <v>3.0303468537998146</v>
      </c>
      <c r="M38" s="66">
        <f ca="1">$G38*(RAND()-0.5)</f>
        <v>6.1439775233256091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0.31281452455967995</v>
      </c>
      <c r="J40" s="66">
        <f>CORREL($C$3:$C$31,J$3:J$31)</f>
        <v>0.3106506629319486</v>
      </c>
      <c r="K40" s="66">
        <f>CORREL($C$3:$C$31,K$3:K$31)</f>
        <v>0.92289399804318928</v>
      </c>
      <c r="L40" s="66">
        <f>CORREL($C$3:$C$31,L$3:L$31)</f>
        <v>0.3568729018572212</v>
      </c>
      <c r="M40" s="66">
        <f>CORREL($C$3:$C$31,M$3:M$31)</f>
        <v>0.28282077090212143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{DE3FFD9D-B043-4286-864C-E645888B1E47}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{551BB82F-60EB-4FF0-B56D-F56E8ECE013C}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{02EB31CA-CB5F-4BEB-9FA8-CF8A2DF02ECC}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{C5D59603-F644-4255-B3FA-F84F5927CBA2}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{81E8EFA4-2148-4E58-874F-E405C4EFC252}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{C703D5E8-19CE-459B-BCF1-804199A729A6}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{9CECBB68-F5CE-4B09-8A25-9DC747A96D5D}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{41F89219-7597-4F5D-A3E1-59812A438420}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{790FC6C5-9FFA-40C2-8D5B-998C89A99085}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{E507737B-9DAA-4AC7-8B71-AE315F8347ED}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{37AB1623-50E9-4550-A51F-F5BF87A4F74A}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{244DB291-9DA0-46C3-A446-E1F07F0672BE}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{8824EAA7-A24A-4A80-BF0B-ED406F89EC6C}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{A2942CDD-2803-4A58-9B18-93A290528615}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{9346B799-746B-48C5-9F7C-80715D63AAE8}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{9A733904-EC7E-46AC-883F-023E2138490E}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{0C398721-698A-4B64-8284-3A78E66866D5}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{EDDACA60-486B-4C6A-A04C-3E050EA9F58D}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{0DAA90BA-3B9B-4EC3-BB4B-021ABC14AD31}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{D6EEBA8D-2086-4EE9-B1A4-38E677BD1B9B}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{ADD24803-3E7C-4E08-9136-98E2E3007992}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{B1EA9DB2-4FD1-420F-8811-E34F81111F28}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E3FFD9D-B043-4286-864C-E645888B1E4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1BB82F-60EB-4FF0-B56D-F56E8ECE013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2EB31CA-CB5F-4BEB-9FA8-CF8A2DF02EC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5D59603-F644-4255-B3FA-F84F5927CB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1E8EFA4-2148-4E58-874F-E405C4EFC25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703D5E8-19CE-459B-BCF1-804199A729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CECBB68-F5CE-4B09-8A25-9DC747A96D5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1F89219-7597-4F5D-A3E1-59812A4384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90FC6C5-9FFA-40C2-8D5B-998C89A9908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507737B-9DAA-4AC7-8B71-AE315F8347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7AB1623-50E9-4550-A51F-F5BF87A4F74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44DB291-9DA0-46C3-A446-E1F07F0672B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8824EAA7-A24A-4A80-BF0B-ED406F89EC6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2942CDD-2803-4A58-9B18-93A2905286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9346B799-746B-48C5-9F7C-80715D63AA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A733904-EC7E-46AC-883F-023E2138490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C398721-698A-4B64-8284-3A78E66866D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DDACA60-486B-4C6A-A04C-3E050EA9F58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DAA90BA-3B9B-4EC3-BB4B-021ABC14AD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EEBA8D-2086-4EE9-B1A4-38E677BD1B9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ADD24803-3E7C-4E08-9136-98E2E30079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1EA9DB2-4FD1-420F-8811-E34F81111F2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0920-6BEC-4DC3-A9A4-7C16F6663317}">
  <sheetPr codeName="Sheet111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4" t="s">
        <v>131</v>
      </c>
      <c r="C2" s="34" t="s">
        <v>134</v>
      </c>
      <c r="D2" s="34" t="s">
        <v>140</v>
      </c>
      <c r="E2" s="34" t="s">
        <v>132</v>
      </c>
      <c r="F2" s="34" t="s">
        <v>136</v>
      </c>
      <c r="G2" s="34" t="s">
        <v>138</v>
      </c>
      <c r="H2" s="34" t="s">
        <v>139</v>
      </c>
      <c r="I2" s="34" t="s">
        <v>137</v>
      </c>
      <c r="J2" s="34" t="s">
        <v>133</v>
      </c>
      <c r="K2" s="34" t="s">
        <v>141</v>
      </c>
      <c r="L2" s="34" t="s">
        <v>142</v>
      </c>
      <c r="M2" s="34" t="s">
        <v>135</v>
      </c>
    </row>
    <row r="3" spans="1:13" ht="19.5" customHeight="1" x14ac:dyDescent="0.3">
      <c r="B3" s="35" t="s">
        <v>169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56</v>
      </c>
      <c r="J3" s="1">
        <v>17</v>
      </c>
      <c r="K3" s="1">
        <v>18</v>
      </c>
      <c r="L3" s="1">
        <v>18</v>
      </c>
      <c r="M3" s="1">
        <v>38</v>
      </c>
    </row>
    <row r="4" spans="1:13" ht="19.5" customHeight="1" x14ac:dyDescent="0.3">
      <c r="B4" s="35" t="s">
        <v>163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">
        <v>23</v>
      </c>
      <c r="L4" s="1">
        <v>29</v>
      </c>
      <c r="M4" s="1">
        <v>50</v>
      </c>
    </row>
    <row r="5" spans="1:13" ht="19.5" customHeight="1" x14ac:dyDescent="0.3">
      <c r="B5" s="35" t="s">
        <v>161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55</v>
      </c>
      <c r="J5" s="1">
        <v>39</v>
      </c>
      <c r="K5" s="1">
        <v>55</v>
      </c>
      <c r="L5" s="1">
        <v>39</v>
      </c>
      <c r="M5" s="1">
        <v>75</v>
      </c>
    </row>
    <row r="6" spans="1:13" ht="19.5" customHeight="1" x14ac:dyDescent="0.3">
      <c r="B6" s="35" t="s">
        <v>170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">
        <v>13</v>
      </c>
      <c r="L6" s="1">
        <v>18</v>
      </c>
      <c r="M6" s="1">
        <v>32</v>
      </c>
    </row>
    <row r="7" spans="1:13" ht="19.5" customHeight="1" x14ac:dyDescent="0.3">
      <c r="B7" s="35" t="s">
        <v>164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19</v>
      </c>
      <c r="J7" s="1">
        <v>65</v>
      </c>
      <c r="K7" s="1">
        <v>35</v>
      </c>
      <c r="L7" s="1">
        <v>36</v>
      </c>
      <c r="M7" s="1">
        <v>69</v>
      </c>
    </row>
    <row r="8" spans="1:13" ht="19.5" customHeight="1" x14ac:dyDescent="0.3">
      <c r="B8" s="35" t="s">
        <v>149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">
        <v>60</v>
      </c>
      <c r="L8" s="1">
        <v>72</v>
      </c>
      <c r="M8" s="1">
        <v>28</v>
      </c>
    </row>
    <row r="9" spans="1:13" ht="19.5" customHeight="1" x14ac:dyDescent="0.3">
      <c r="B9" s="35" t="s">
        <v>147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33</v>
      </c>
      <c r="J9" s="1">
        <v>84</v>
      </c>
      <c r="K9" s="1">
        <v>22</v>
      </c>
      <c r="L9" s="1">
        <v>15</v>
      </c>
      <c r="M9" s="1">
        <v>17</v>
      </c>
    </row>
    <row r="10" spans="1:13" ht="19.5" customHeight="1" x14ac:dyDescent="0.3">
      <c r="B10" s="35" t="s">
        <v>167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">
        <v>29</v>
      </c>
      <c r="L10" s="1">
        <v>15</v>
      </c>
      <c r="M10" s="1">
        <v>36</v>
      </c>
    </row>
    <row r="11" spans="1:13" ht="19.5" customHeight="1" x14ac:dyDescent="0.3">
      <c r="B11" s="35" t="s">
        <v>156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12</v>
      </c>
      <c r="J11" s="1">
        <v>17</v>
      </c>
      <c r="K11" s="1">
        <v>31</v>
      </c>
      <c r="L11" s="1">
        <v>27</v>
      </c>
      <c r="M11" s="1">
        <v>51</v>
      </c>
    </row>
    <row r="12" spans="1:13" ht="19.5" customHeight="1" x14ac:dyDescent="0.3">
      <c r="B12" s="35" t="s">
        <v>152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">
        <v>24</v>
      </c>
      <c r="L12" s="1">
        <v>24</v>
      </c>
      <c r="M12" s="1">
        <v>11</v>
      </c>
    </row>
    <row r="13" spans="1:13" ht="19.5" customHeight="1" x14ac:dyDescent="0.3">
      <c r="B13" s="35" t="s">
        <v>148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19</v>
      </c>
      <c r="J13" s="1">
        <v>19</v>
      </c>
      <c r="K13" s="1">
        <v>42</v>
      </c>
      <c r="L13" s="1">
        <v>77</v>
      </c>
      <c r="M13" s="1">
        <v>48</v>
      </c>
    </row>
    <row r="14" spans="1:13" ht="19.5" customHeight="1" x14ac:dyDescent="0.3">
      <c r="B14" s="35" t="s">
        <v>168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">
        <v>26</v>
      </c>
      <c r="L14" s="1">
        <v>16</v>
      </c>
      <c r="M14" s="1">
        <v>37</v>
      </c>
    </row>
    <row r="15" spans="1:13" ht="19.5" customHeight="1" x14ac:dyDescent="0.3">
      <c r="B15" s="35" t="s">
        <v>154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55</v>
      </c>
      <c r="J15" s="1">
        <v>31</v>
      </c>
      <c r="K15" s="1">
        <v>27</v>
      </c>
      <c r="L15" s="1">
        <v>19</v>
      </c>
      <c r="M15" s="1">
        <v>21</v>
      </c>
    </row>
    <row r="16" spans="1:13" ht="19.5" customHeight="1" x14ac:dyDescent="0.3">
      <c r="B16" s="35" t="s">
        <v>155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">
        <v>18</v>
      </c>
      <c r="L16" s="1">
        <v>18</v>
      </c>
      <c r="M16" s="1">
        <v>15</v>
      </c>
    </row>
    <row r="17" spans="2:18" ht="19.5" customHeight="1" x14ac:dyDescent="0.3">
      <c r="B17" s="35" t="s">
        <v>143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21</v>
      </c>
      <c r="J17" s="1">
        <v>14</v>
      </c>
      <c r="K17" s="1">
        <v>51</v>
      </c>
      <c r="L17" s="1">
        <v>30</v>
      </c>
      <c r="M17" s="1">
        <v>55</v>
      </c>
    </row>
    <row r="18" spans="2:18" ht="19.5" customHeight="1" x14ac:dyDescent="0.3">
      <c r="B18" s="35" t="s">
        <v>159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">
        <v>39</v>
      </c>
      <c r="L18" s="1">
        <v>57</v>
      </c>
      <c r="M18" s="1">
        <v>34</v>
      </c>
    </row>
    <row r="19" spans="2:18" ht="19.5" customHeight="1" x14ac:dyDescent="0.3">
      <c r="B19" s="35" t="s">
        <v>145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94</v>
      </c>
      <c r="J19" s="1">
        <v>45</v>
      </c>
      <c r="K19" s="1">
        <v>41</v>
      </c>
      <c r="L19" s="1">
        <v>13</v>
      </c>
      <c r="M19" s="1">
        <v>30</v>
      </c>
    </row>
    <row r="20" spans="2:18" ht="19.5" customHeight="1" x14ac:dyDescent="0.3">
      <c r="B20" s="35" t="s">
        <v>160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">
        <v>24</v>
      </c>
      <c r="L20" s="1">
        <v>68</v>
      </c>
      <c r="M20" s="1">
        <v>70</v>
      </c>
    </row>
    <row r="21" spans="2:18" ht="19.5" customHeight="1" x14ac:dyDescent="0.3">
      <c r="B21" s="35" t="s">
        <v>150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22</v>
      </c>
      <c r="J21" s="1">
        <v>18</v>
      </c>
      <c r="K21" s="1">
        <v>26</v>
      </c>
      <c r="L21" s="1">
        <v>49</v>
      </c>
      <c r="M21" s="1">
        <v>12</v>
      </c>
    </row>
    <row r="22" spans="2:18" ht="19.5" customHeight="1" x14ac:dyDescent="0.3">
      <c r="B22" s="35" t="s">
        <v>157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">
        <v>16</v>
      </c>
      <c r="L22" s="1">
        <v>66</v>
      </c>
      <c r="M22" s="1">
        <v>18</v>
      </c>
    </row>
    <row r="23" spans="2:18" ht="19.5" customHeight="1" x14ac:dyDescent="0.3">
      <c r="B23" s="35" t="s">
        <v>146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36</v>
      </c>
      <c r="J23" s="1">
        <v>15</v>
      </c>
      <c r="K23" s="1">
        <v>26</v>
      </c>
      <c r="L23" s="1">
        <v>34</v>
      </c>
      <c r="M23" s="1">
        <v>12</v>
      </c>
    </row>
    <row r="24" spans="2:18" ht="19.5" customHeight="1" x14ac:dyDescent="0.3">
      <c r="B24" s="35" t="s">
        <v>151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">
        <v>37</v>
      </c>
      <c r="L24" s="1">
        <v>38</v>
      </c>
      <c r="M24" s="1">
        <v>77</v>
      </c>
    </row>
    <row r="25" spans="2:18" ht="19.5" customHeight="1" x14ac:dyDescent="0.3">
      <c r="B25" s="35" t="s">
        <v>166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11</v>
      </c>
      <c r="J25" s="1">
        <v>14</v>
      </c>
      <c r="K25" s="1">
        <v>40</v>
      </c>
      <c r="L25" s="1">
        <v>20</v>
      </c>
      <c r="M25" s="1">
        <v>18</v>
      </c>
    </row>
    <row r="26" spans="2:18" ht="19.5" customHeight="1" x14ac:dyDescent="0.3">
      <c r="B26" s="35" t="s">
        <v>153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">
        <v>43</v>
      </c>
      <c r="L26" s="1">
        <v>42</v>
      </c>
      <c r="M26" s="1">
        <v>71</v>
      </c>
    </row>
    <row r="27" spans="2:18" ht="19.5" customHeight="1" x14ac:dyDescent="0.3">
      <c r="B27" s="35" t="s">
        <v>158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32</v>
      </c>
      <c r="J27" s="1">
        <v>66</v>
      </c>
      <c r="K27" s="1">
        <v>46</v>
      </c>
      <c r="L27" s="1">
        <v>46</v>
      </c>
      <c r="M27" s="1">
        <v>49</v>
      </c>
    </row>
    <row r="28" spans="2:18" ht="19.5" customHeight="1" x14ac:dyDescent="0.3">
      <c r="B28" s="35" t="s">
        <v>171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">
        <v>48</v>
      </c>
      <c r="L28" s="1">
        <v>90</v>
      </c>
      <c r="M28" s="1">
        <v>14</v>
      </c>
    </row>
    <row r="29" spans="2:18" ht="19.5" customHeight="1" x14ac:dyDescent="0.3">
      <c r="B29" s="35" t="s">
        <v>162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15</v>
      </c>
      <c r="J29" s="1">
        <v>11</v>
      </c>
      <c r="K29" s="1">
        <v>23</v>
      </c>
      <c r="L29" s="1">
        <v>83</v>
      </c>
      <c r="M29" s="1">
        <v>65</v>
      </c>
    </row>
    <row r="30" spans="2:18" ht="19.5" customHeight="1" x14ac:dyDescent="0.3">
      <c r="B30" s="35" t="s">
        <v>165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">
        <v>23</v>
      </c>
      <c r="L30" s="1">
        <v>15</v>
      </c>
      <c r="M30" s="1">
        <v>35</v>
      </c>
    </row>
    <row r="31" spans="2:18" ht="19.5" customHeight="1" x14ac:dyDescent="0.3">
      <c r="B31" s="35" t="s">
        <v>144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34</v>
      </c>
      <c r="J31" s="1">
        <v>15</v>
      </c>
      <c r="K31" s="1">
        <v>44</v>
      </c>
      <c r="L31" s="1">
        <v>34</v>
      </c>
      <c r="M31" s="1">
        <v>78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5.6629477416629035</v>
      </c>
      <c r="J38" s="66">
        <f ca="1">$G38*(RAND()-0.5)</f>
        <v>5.9889682443222192</v>
      </c>
      <c r="K38" s="66">
        <f ca="1">$G38*(RAND()-0.5)</f>
        <v>2.7323436388607276</v>
      </c>
      <c r="L38" s="66">
        <f ca="1">$G38*(RAND()-0.5)</f>
        <v>-2.450699231008076</v>
      </c>
      <c r="M38" s="66">
        <f ca="1">$G38*(RAND()-0.5)</f>
        <v>0.31395092671809899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0.31281452455967995</v>
      </c>
      <c r="J40" s="66">
        <f>CORREL($C$3:$C$31,J$3:J$31)</f>
        <v>0.3106506629319486</v>
      </c>
      <c r="K40" s="66">
        <f>CORREL($C$3:$C$31,K$3:K$31)</f>
        <v>0.92289399804318928</v>
      </c>
      <c r="L40" s="66">
        <f>CORREL($C$3:$C$31,L$3:L$31)</f>
        <v>0.3568729018572212</v>
      </c>
      <c r="M40" s="66">
        <f>CORREL($C$3:$C$31,M$3:M$31)</f>
        <v>0.28282077090212143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E4C-7EE1-4937-B50D-7D9A2B9C7F7D}">
  <sheetPr codeName="Sheet112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50.1" customHeight="1" x14ac:dyDescent="0.25">
      <c r="B2" s="34" t="s">
        <v>131</v>
      </c>
      <c r="C2" s="34" t="s">
        <v>134</v>
      </c>
      <c r="D2" s="34" t="s">
        <v>140</v>
      </c>
      <c r="E2" s="34" t="s">
        <v>132</v>
      </c>
      <c r="F2" s="34" t="s">
        <v>136</v>
      </c>
      <c r="G2" s="34" t="s">
        <v>138</v>
      </c>
      <c r="H2" s="34" t="s">
        <v>139</v>
      </c>
      <c r="I2" s="34" t="s">
        <v>137</v>
      </c>
      <c r="J2" s="34" t="s">
        <v>133</v>
      </c>
      <c r="K2" s="34" t="s">
        <v>141</v>
      </c>
      <c r="L2" s="34" t="s">
        <v>142</v>
      </c>
      <c r="M2" s="34" t="s">
        <v>135</v>
      </c>
    </row>
    <row r="3" spans="1:13" ht="19.5" customHeight="1" x14ac:dyDescent="0.3">
      <c r="B3" s="39" t="s">
        <v>169</v>
      </c>
      <c r="C3" s="10">
        <v>17</v>
      </c>
      <c r="D3" s="10">
        <v>18</v>
      </c>
      <c r="E3" s="10">
        <v>50</v>
      </c>
      <c r="F3" s="10">
        <v>38</v>
      </c>
      <c r="G3" s="10">
        <v>25</v>
      </c>
      <c r="H3" s="10">
        <v>52</v>
      </c>
      <c r="I3" s="10">
        <v>56</v>
      </c>
      <c r="J3" s="10">
        <v>17</v>
      </c>
      <c r="K3" s="11">
        <v>18</v>
      </c>
      <c r="L3" s="11">
        <v>18</v>
      </c>
      <c r="M3" s="11">
        <v>38</v>
      </c>
    </row>
    <row r="4" spans="1:13" ht="19.5" customHeight="1" x14ac:dyDescent="0.3">
      <c r="B4" s="35" t="s">
        <v>163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11</v>
      </c>
      <c r="J4" s="1">
        <v>66</v>
      </c>
      <c r="K4" s="12">
        <v>23</v>
      </c>
      <c r="L4" s="12">
        <v>29</v>
      </c>
      <c r="M4" s="12">
        <v>50</v>
      </c>
    </row>
    <row r="5" spans="1:13" ht="19.5" customHeight="1" x14ac:dyDescent="0.3">
      <c r="B5" s="39" t="s">
        <v>161</v>
      </c>
      <c r="C5" s="10">
        <v>54</v>
      </c>
      <c r="D5" s="10">
        <v>42</v>
      </c>
      <c r="E5" s="10">
        <v>88</v>
      </c>
      <c r="F5" s="10">
        <v>32</v>
      </c>
      <c r="G5" s="10">
        <v>73</v>
      </c>
      <c r="H5" s="10">
        <v>72</v>
      </c>
      <c r="I5" s="10">
        <v>55</v>
      </c>
      <c r="J5" s="10">
        <v>39</v>
      </c>
      <c r="K5" s="11">
        <v>55</v>
      </c>
      <c r="L5" s="11">
        <v>39</v>
      </c>
      <c r="M5" s="11">
        <v>75</v>
      </c>
    </row>
    <row r="6" spans="1:13" ht="19.5" customHeight="1" x14ac:dyDescent="0.3">
      <c r="B6" s="35" t="s">
        <v>170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14</v>
      </c>
      <c r="J6" s="1">
        <v>38</v>
      </c>
      <c r="K6" s="12">
        <v>13</v>
      </c>
      <c r="L6" s="12">
        <v>18</v>
      </c>
      <c r="M6" s="12">
        <v>32</v>
      </c>
    </row>
    <row r="7" spans="1:13" ht="19.5" customHeight="1" x14ac:dyDescent="0.3">
      <c r="B7" s="39" t="s">
        <v>164</v>
      </c>
      <c r="C7" s="10">
        <v>31</v>
      </c>
      <c r="D7" s="10">
        <v>36</v>
      </c>
      <c r="E7" s="10">
        <v>59</v>
      </c>
      <c r="F7" s="10">
        <v>40</v>
      </c>
      <c r="G7" s="10">
        <v>36</v>
      </c>
      <c r="H7" s="10">
        <v>19</v>
      </c>
      <c r="I7" s="10">
        <v>19</v>
      </c>
      <c r="J7" s="10">
        <v>65</v>
      </c>
      <c r="K7" s="11">
        <v>35</v>
      </c>
      <c r="L7" s="11">
        <v>36</v>
      </c>
      <c r="M7" s="11">
        <v>69</v>
      </c>
    </row>
    <row r="8" spans="1:13" ht="19.5" customHeight="1" x14ac:dyDescent="0.3">
      <c r="B8" s="35" t="s">
        <v>149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39</v>
      </c>
      <c r="J8" s="1">
        <v>88</v>
      </c>
      <c r="K8" s="12">
        <v>60</v>
      </c>
      <c r="L8" s="12">
        <v>72</v>
      </c>
      <c r="M8" s="12">
        <v>28</v>
      </c>
    </row>
    <row r="9" spans="1:13" ht="19.5" customHeight="1" x14ac:dyDescent="0.3">
      <c r="B9" s="39" t="s">
        <v>147</v>
      </c>
      <c r="C9" s="10">
        <v>25</v>
      </c>
      <c r="D9" s="10">
        <v>33</v>
      </c>
      <c r="E9" s="10">
        <v>50</v>
      </c>
      <c r="F9" s="10">
        <v>35</v>
      </c>
      <c r="G9" s="10">
        <v>70</v>
      </c>
      <c r="H9" s="10">
        <v>42</v>
      </c>
      <c r="I9" s="10">
        <v>33</v>
      </c>
      <c r="J9" s="10">
        <v>84</v>
      </c>
      <c r="K9" s="11">
        <v>22</v>
      </c>
      <c r="L9" s="11">
        <v>15</v>
      </c>
      <c r="M9" s="11">
        <v>17</v>
      </c>
    </row>
    <row r="10" spans="1:13" ht="19.5" customHeight="1" x14ac:dyDescent="0.3">
      <c r="B10" s="35" t="s">
        <v>167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11</v>
      </c>
      <c r="J10" s="1">
        <v>19</v>
      </c>
      <c r="K10" s="12">
        <v>29</v>
      </c>
      <c r="L10" s="12">
        <v>15</v>
      </c>
      <c r="M10" s="12">
        <v>36</v>
      </c>
    </row>
    <row r="11" spans="1:13" ht="19.5" customHeight="1" x14ac:dyDescent="0.3">
      <c r="B11" s="39" t="s">
        <v>156</v>
      </c>
      <c r="C11" s="10">
        <v>21</v>
      </c>
      <c r="D11" s="10">
        <v>13</v>
      </c>
      <c r="E11" s="10">
        <v>46</v>
      </c>
      <c r="F11" s="10">
        <v>47</v>
      </c>
      <c r="G11" s="10">
        <v>41</v>
      </c>
      <c r="H11" s="10">
        <v>32</v>
      </c>
      <c r="I11" s="10">
        <v>12</v>
      </c>
      <c r="J11" s="10">
        <v>17</v>
      </c>
      <c r="K11" s="11">
        <v>31</v>
      </c>
      <c r="L11" s="11">
        <v>27</v>
      </c>
      <c r="M11" s="11">
        <v>51</v>
      </c>
    </row>
    <row r="12" spans="1:13" ht="19.5" customHeight="1" x14ac:dyDescent="0.3">
      <c r="B12" s="35" t="s">
        <v>152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90</v>
      </c>
      <c r="J12" s="1">
        <v>45</v>
      </c>
      <c r="K12" s="12">
        <v>24</v>
      </c>
      <c r="L12" s="12">
        <v>24</v>
      </c>
      <c r="M12" s="12">
        <v>11</v>
      </c>
    </row>
    <row r="13" spans="1:13" ht="19.5" customHeight="1" x14ac:dyDescent="0.3">
      <c r="B13" s="39" t="s">
        <v>148</v>
      </c>
      <c r="C13" s="10">
        <v>40</v>
      </c>
      <c r="D13" s="10">
        <v>24</v>
      </c>
      <c r="E13" s="10">
        <v>40</v>
      </c>
      <c r="F13" s="10">
        <v>34</v>
      </c>
      <c r="G13" s="10">
        <v>28</v>
      </c>
      <c r="H13" s="10">
        <v>73</v>
      </c>
      <c r="I13" s="10">
        <v>19</v>
      </c>
      <c r="J13" s="10">
        <v>19</v>
      </c>
      <c r="K13" s="11">
        <v>42</v>
      </c>
      <c r="L13" s="11">
        <v>77</v>
      </c>
      <c r="M13" s="11">
        <v>48</v>
      </c>
    </row>
    <row r="14" spans="1:13" ht="19.5" customHeight="1" x14ac:dyDescent="0.3">
      <c r="B14" s="35" t="s">
        <v>168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14</v>
      </c>
      <c r="J14" s="1">
        <v>35</v>
      </c>
      <c r="K14" s="12">
        <v>26</v>
      </c>
      <c r="L14" s="12">
        <v>16</v>
      </c>
      <c r="M14" s="12">
        <v>37</v>
      </c>
    </row>
    <row r="15" spans="1:13" ht="19.5" customHeight="1" x14ac:dyDescent="0.3">
      <c r="B15" s="39" t="s">
        <v>154</v>
      </c>
      <c r="C15" s="10">
        <v>22</v>
      </c>
      <c r="D15" s="10">
        <v>36</v>
      </c>
      <c r="E15" s="10">
        <v>29</v>
      </c>
      <c r="F15" s="10">
        <v>49</v>
      </c>
      <c r="G15" s="10">
        <v>45</v>
      </c>
      <c r="H15" s="10">
        <v>50</v>
      </c>
      <c r="I15" s="10">
        <v>55</v>
      </c>
      <c r="J15" s="10">
        <v>31</v>
      </c>
      <c r="K15" s="11">
        <v>27</v>
      </c>
      <c r="L15" s="11">
        <v>19</v>
      </c>
      <c r="M15" s="11">
        <v>21</v>
      </c>
    </row>
    <row r="16" spans="1:13" ht="19.5" customHeight="1" x14ac:dyDescent="0.3">
      <c r="B16" s="35" t="s">
        <v>155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29</v>
      </c>
      <c r="J16" s="1">
        <v>13</v>
      </c>
      <c r="K16" s="12">
        <v>18</v>
      </c>
      <c r="L16" s="12">
        <v>18</v>
      </c>
      <c r="M16" s="12">
        <v>15</v>
      </c>
    </row>
    <row r="17" spans="2:18" ht="19.5" customHeight="1" x14ac:dyDescent="0.3">
      <c r="B17" s="39" t="s">
        <v>143</v>
      </c>
      <c r="C17" s="10">
        <v>46</v>
      </c>
      <c r="D17" s="10">
        <v>14</v>
      </c>
      <c r="E17" s="10">
        <v>45</v>
      </c>
      <c r="F17" s="10">
        <v>30</v>
      </c>
      <c r="G17" s="10">
        <v>40</v>
      </c>
      <c r="H17" s="10">
        <v>35</v>
      </c>
      <c r="I17" s="10">
        <v>21</v>
      </c>
      <c r="J17" s="10">
        <v>14</v>
      </c>
      <c r="K17" s="11">
        <v>51</v>
      </c>
      <c r="L17" s="11">
        <v>30</v>
      </c>
      <c r="M17" s="11">
        <v>55</v>
      </c>
    </row>
    <row r="18" spans="2:18" ht="19.5" customHeight="1" x14ac:dyDescent="0.3">
      <c r="B18" s="35" t="s">
        <v>159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56</v>
      </c>
      <c r="K18" s="12">
        <v>39</v>
      </c>
      <c r="L18" s="12">
        <v>57</v>
      </c>
      <c r="M18" s="12">
        <v>34</v>
      </c>
    </row>
    <row r="19" spans="2:18" ht="19.5" customHeight="1" x14ac:dyDescent="0.3">
      <c r="B19" s="39" t="s">
        <v>145</v>
      </c>
      <c r="C19" s="10">
        <v>33</v>
      </c>
      <c r="D19" s="10">
        <v>58</v>
      </c>
      <c r="E19" s="10">
        <v>34</v>
      </c>
      <c r="F19" s="10">
        <v>37</v>
      </c>
      <c r="G19" s="10">
        <v>42</v>
      </c>
      <c r="H19" s="10">
        <v>39</v>
      </c>
      <c r="I19" s="10">
        <v>94</v>
      </c>
      <c r="J19" s="10">
        <v>45</v>
      </c>
      <c r="K19" s="11">
        <v>41</v>
      </c>
      <c r="L19" s="11">
        <v>13</v>
      </c>
      <c r="M19" s="11">
        <v>30</v>
      </c>
    </row>
    <row r="20" spans="2:18" ht="19.5" customHeight="1" x14ac:dyDescent="0.3">
      <c r="B20" s="35" t="s">
        <v>160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33</v>
      </c>
      <c r="J20" s="1">
        <v>29</v>
      </c>
      <c r="K20" s="12">
        <v>24</v>
      </c>
      <c r="L20" s="12">
        <v>68</v>
      </c>
      <c r="M20" s="12">
        <v>70</v>
      </c>
    </row>
    <row r="21" spans="2:18" ht="19.5" customHeight="1" x14ac:dyDescent="0.3">
      <c r="B21" s="39" t="s">
        <v>150</v>
      </c>
      <c r="C21" s="10">
        <v>17</v>
      </c>
      <c r="D21" s="10">
        <v>37</v>
      </c>
      <c r="E21" s="10">
        <v>47</v>
      </c>
      <c r="F21" s="10">
        <v>41</v>
      </c>
      <c r="G21" s="10">
        <v>14</v>
      </c>
      <c r="H21" s="10">
        <v>59</v>
      </c>
      <c r="I21" s="10">
        <v>22</v>
      </c>
      <c r="J21" s="10">
        <v>18</v>
      </c>
      <c r="K21" s="11">
        <v>26</v>
      </c>
      <c r="L21" s="11">
        <v>49</v>
      </c>
      <c r="M21" s="11">
        <v>12</v>
      </c>
    </row>
    <row r="22" spans="2:18" ht="19.5" customHeight="1" x14ac:dyDescent="0.3">
      <c r="B22" s="35" t="s">
        <v>157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12</v>
      </c>
      <c r="J22" s="1">
        <v>51</v>
      </c>
      <c r="K22" s="12">
        <v>16</v>
      </c>
      <c r="L22" s="12">
        <v>66</v>
      </c>
      <c r="M22" s="12">
        <v>18</v>
      </c>
    </row>
    <row r="23" spans="2:18" ht="19.5" customHeight="1" x14ac:dyDescent="0.3">
      <c r="B23" s="39" t="s">
        <v>146</v>
      </c>
      <c r="C23" s="10">
        <v>23</v>
      </c>
      <c r="D23" s="10">
        <v>21</v>
      </c>
      <c r="E23" s="10">
        <v>33</v>
      </c>
      <c r="F23" s="10">
        <v>33</v>
      </c>
      <c r="G23" s="10">
        <v>11</v>
      </c>
      <c r="H23" s="10">
        <v>40</v>
      </c>
      <c r="I23" s="10">
        <v>36</v>
      </c>
      <c r="J23" s="10">
        <v>15</v>
      </c>
      <c r="K23" s="11">
        <v>26</v>
      </c>
      <c r="L23" s="11">
        <v>34</v>
      </c>
      <c r="M23" s="11">
        <v>12</v>
      </c>
    </row>
    <row r="24" spans="2:18" ht="19.5" customHeight="1" x14ac:dyDescent="0.3">
      <c r="B24" s="35" t="s">
        <v>151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17</v>
      </c>
      <c r="J24" s="1">
        <v>66</v>
      </c>
      <c r="K24" s="12">
        <v>37</v>
      </c>
      <c r="L24" s="12">
        <v>38</v>
      </c>
      <c r="M24" s="12">
        <v>77</v>
      </c>
    </row>
    <row r="25" spans="2:18" ht="19.5" customHeight="1" x14ac:dyDescent="0.3">
      <c r="B25" s="39" t="s">
        <v>166</v>
      </c>
      <c r="C25" s="10">
        <v>32</v>
      </c>
      <c r="D25" s="10">
        <v>38</v>
      </c>
      <c r="E25" s="10">
        <v>65</v>
      </c>
      <c r="F25" s="10">
        <v>60</v>
      </c>
      <c r="G25" s="10">
        <v>37</v>
      </c>
      <c r="H25" s="10">
        <v>15</v>
      </c>
      <c r="I25" s="10">
        <v>11</v>
      </c>
      <c r="J25" s="10">
        <v>14</v>
      </c>
      <c r="K25" s="11">
        <v>40</v>
      </c>
      <c r="L25" s="11">
        <v>20</v>
      </c>
      <c r="M25" s="11">
        <v>18</v>
      </c>
    </row>
    <row r="26" spans="2:18" ht="19.5" customHeight="1" x14ac:dyDescent="0.3">
      <c r="B26" s="35" t="s">
        <v>153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12</v>
      </c>
      <c r="J26" s="1">
        <v>36</v>
      </c>
      <c r="K26" s="12">
        <v>43</v>
      </c>
      <c r="L26" s="12">
        <v>42</v>
      </c>
      <c r="M26" s="12">
        <v>71</v>
      </c>
    </row>
    <row r="27" spans="2:18" ht="19.5" customHeight="1" x14ac:dyDescent="0.3">
      <c r="B27" s="39" t="s">
        <v>158</v>
      </c>
      <c r="C27" s="10">
        <v>47</v>
      </c>
      <c r="D27" s="10">
        <v>37</v>
      </c>
      <c r="E27" s="10">
        <v>27</v>
      </c>
      <c r="F27" s="10">
        <v>25</v>
      </c>
      <c r="G27" s="10">
        <v>65</v>
      </c>
      <c r="H27" s="10">
        <v>39</v>
      </c>
      <c r="I27" s="10">
        <v>32</v>
      </c>
      <c r="J27" s="10">
        <v>66</v>
      </c>
      <c r="K27" s="11">
        <v>46</v>
      </c>
      <c r="L27" s="11">
        <v>46</v>
      </c>
      <c r="M27" s="11">
        <v>49</v>
      </c>
    </row>
    <row r="28" spans="2:18" ht="19.5" customHeight="1" x14ac:dyDescent="0.3">
      <c r="B28" s="35" t="s">
        <v>171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76</v>
      </c>
      <c r="J28" s="1">
        <v>83</v>
      </c>
      <c r="K28" s="12">
        <v>48</v>
      </c>
      <c r="L28" s="12">
        <v>90</v>
      </c>
      <c r="M28" s="12">
        <v>14</v>
      </c>
    </row>
    <row r="29" spans="2:18" ht="19.5" customHeight="1" x14ac:dyDescent="0.3">
      <c r="B29" s="39" t="s">
        <v>162</v>
      </c>
      <c r="C29" s="10">
        <v>25</v>
      </c>
      <c r="D29" s="10">
        <v>18</v>
      </c>
      <c r="E29" s="10">
        <v>61</v>
      </c>
      <c r="F29" s="10">
        <v>37</v>
      </c>
      <c r="G29" s="10">
        <v>24</v>
      </c>
      <c r="H29" s="10">
        <v>45</v>
      </c>
      <c r="I29" s="10">
        <v>15</v>
      </c>
      <c r="J29" s="10">
        <v>11</v>
      </c>
      <c r="K29" s="11">
        <v>23</v>
      </c>
      <c r="L29" s="11">
        <v>83</v>
      </c>
      <c r="M29" s="11">
        <v>65</v>
      </c>
    </row>
    <row r="30" spans="2:18" ht="19.5" customHeight="1" x14ac:dyDescent="0.3">
      <c r="B30" s="35" t="s">
        <v>165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26</v>
      </c>
      <c r="J30" s="1">
        <v>17</v>
      </c>
      <c r="K30" s="12">
        <v>23</v>
      </c>
      <c r="L30" s="12">
        <v>15</v>
      </c>
      <c r="M30" s="12">
        <v>35</v>
      </c>
    </row>
    <row r="31" spans="2:18" ht="19.5" customHeight="1" x14ac:dyDescent="0.3">
      <c r="B31" s="39" t="s">
        <v>144</v>
      </c>
      <c r="C31" s="10">
        <v>43</v>
      </c>
      <c r="D31" s="10">
        <v>32</v>
      </c>
      <c r="E31" s="10">
        <v>37</v>
      </c>
      <c r="F31" s="10">
        <v>42</v>
      </c>
      <c r="G31" s="10">
        <v>25</v>
      </c>
      <c r="H31" s="10">
        <v>37</v>
      </c>
      <c r="I31" s="10">
        <v>34</v>
      </c>
      <c r="J31" s="10">
        <v>15</v>
      </c>
      <c r="K31" s="11">
        <v>44</v>
      </c>
      <c r="L31" s="11">
        <v>34</v>
      </c>
      <c r="M31" s="11">
        <v>78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3.1417531464613599</v>
      </c>
      <c r="J38" s="66">
        <f ca="1">$G38*(RAND()-0.5)</f>
        <v>-3.7436016722731882</v>
      </c>
      <c r="K38" s="66">
        <f ca="1">$G38*(RAND()-0.5)</f>
        <v>-4.295125201286826</v>
      </c>
      <c r="L38" s="66">
        <f ca="1">$G38*(RAND()-0.5)</f>
        <v>2.3770227537811541</v>
      </c>
      <c r="M38" s="66">
        <f ca="1">$G38*(RAND()-0.5)</f>
        <v>3.4700794377398521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0.31281452455967995</v>
      </c>
      <c r="J40" s="66">
        <f>CORREL($C$3:$C$31,J$3:J$31)</f>
        <v>0.3106506629319486</v>
      </c>
      <c r="K40" s="66">
        <f>CORREL($C$3:$C$31,K$3:K$31)</f>
        <v>0.92289399804318928</v>
      </c>
      <c r="L40" s="66">
        <f>CORREL($C$3:$C$31,L$3:L$31)</f>
        <v>0.3568729018572212</v>
      </c>
      <c r="M40" s="66">
        <f>CORREL($C$3:$C$31,M$3:M$31)</f>
        <v>0.28282077090212143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1663-932E-4F8E-B18E-27140586F1AC}">
  <sheetPr codeName="Sheet113"/>
  <dimension ref="A1:R41"/>
  <sheetViews>
    <sheetView showGridLines="0" zoomScale="53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41" t="s">
        <v>131</v>
      </c>
      <c r="C2" s="34" t="s">
        <v>132</v>
      </c>
      <c r="D2" s="34" t="s">
        <v>135</v>
      </c>
      <c r="E2" s="34" t="s">
        <v>134</v>
      </c>
      <c r="F2" s="34" t="s">
        <v>137</v>
      </c>
      <c r="G2" s="34" t="s">
        <v>140</v>
      </c>
      <c r="H2" s="34" t="s">
        <v>142</v>
      </c>
      <c r="I2" s="34" t="s">
        <v>133</v>
      </c>
      <c r="J2" s="34" t="s">
        <v>138</v>
      </c>
      <c r="K2" s="34" t="s">
        <v>136</v>
      </c>
      <c r="L2" s="34" t="s">
        <v>139</v>
      </c>
      <c r="M2" s="34" t="s">
        <v>141</v>
      </c>
    </row>
    <row r="3" spans="1:16" ht="19.5" customHeight="1" x14ac:dyDescent="0.3">
      <c r="B3" s="35" t="s">
        <v>152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1:16" ht="19.5" customHeight="1" x14ac:dyDescent="0.3">
      <c r="B4" s="35" t="s">
        <v>159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1:16" ht="19.5" customHeight="1" x14ac:dyDescent="0.3">
      <c r="B5" s="35" t="s">
        <v>153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1:16" ht="19.5" customHeight="1" x14ac:dyDescent="0.3">
      <c r="B6" s="35" t="s">
        <v>144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1:16" ht="19.5" customHeight="1" x14ac:dyDescent="0.3">
      <c r="B7" s="35" t="s">
        <v>158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1:16" ht="19.5" customHeight="1" x14ac:dyDescent="0.3">
      <c r="B8" s="35" t="s">
        <v>164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1:16" ht="19.5" customHeight="1" x14ac:dyDescent="0.3">
      <c r="B9" s="35" t="s">
        <v>171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1:16" ht="19.5" customHeight="1" x14ac:dyDescent="0.3">
      <c r="B10" s="35" t="s">
        <v>156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1:16" ht="19.5" customHeight="1" x14ac:dyDescent="0.3">
      <c r="B11" s="35" t="s">
        <v>147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1:16" ht="19.5" customHeight="1" x14ac:dyDescent="0.3">
      <c r="B12" s="35" t="s">
        <v>143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1:16" ht="19.5" customHeight="1" x14ac:dyDescent="0.3">
      <c r="B13" s="35" t="s">
        <v>169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1:16" ht="19.5" customHeight="1" x14ac:dyDescent="0.3">
      <c r="B14" s="35" t="s">
        <v>151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1:16" ht="19.5" customHeight="1" x14ac:dyDescent="0.3">
      <c r="B15" s="35" t="s">
        <v>167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1:16" ht="19.5" customHeight="1" x14ac:dyDescent="0.3">
      <c r="B16" s="35" t="s">
        <v>163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2:18" ht="19.5" customHeight="1" x14ac:dyDescent="0.3">
      <c r="B17" s="35" t="s">
        <v>154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2:18" ht="19.5" customHeight="1" x14ac:dyDescent="0.3">
      <c r="B18" s="35" t="s">
        <v>165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2:18" ht="19.5" customHeight="1" x14ac:dyDescent="0.3">
      <c r="B19" s="35" t="s">
        <v>168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2:18" ht="19.5" customHeight="1" x14ac:dyDescent="0.3">
      <c r="B20" s="35" t="s">
        <v>160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2:18" ht="19.5" customHeight="1" x14ac:dyDescent="0.3">
      <c r="B21" s="35" t="s">
        <v>145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2:18" ht="19.5" customHeight="1" x14ac:dyDescent="0.3">
      <c r="B22" s="35" t="s">
        <v>157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2:18" ht="19.5" customHeight="1" x14ac:dyDescent="0.3">
      <c r="B23" s="35" t="s">
        <v>148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2:18" ht="19.5" customHeight="1" x14ac:dyDescent="0.3">
      <c r="B24" s="35" t="s">
        <v>150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2:18" ht="19.5" customHeight="1" x14ac:dyDescent="0.3">
      <c r="B25" s="35" t="s">
        <v>161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2:18" ht="19.5" customHeight="1" x14ac:dyDescent="0.3">
      <c r="B26" s="35" t="s">
        <v>166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2:18" ht="19.5" customHeight="1" x14ac:dyDescent="0.3">
      <c r="B27" s="35" t="s">
        <v>155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2:18" ht="19.5" customHeight="1" x14ac:dyDescent="0.3">
      <c r="B28" s="35" t="s">
        <v>146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2:18" ht="19.5" customHeight="1" x14ac:dyDescent="0.3">
      <c r="B29" s="35" t="s">
        <v>170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2:18" ht="19.5" customHeight="1" x14ac:dyDescent="0.3">
      <c r="B30" s="35" t="s">
        <v>149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2:18" ht="19.5" customHeight="1" x14ac:dyDescent="0.3">
      <c r="B31" s="35" t="s">
        <v>162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  <c r="M34"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-1.743156333602716</v>
      </c>
      <c r="J38" s="66">
        <v>2.351331837836192</v>
      </c>
      <c r="K38" s="66">
        <v>-2.9479170935921011</v>
      </c>
      <c r="L38" s="66">
        <v>-4.2613743174756076</v>
      </c>
      <c r="M38" s="66">
        <v>-4.4345134947253984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0.95087863034344433</v>
      </c>
      <c r="J40" s="66">
        <f>CORREL($C$3:$C$31,J$3:J$31)</f>
        <v>0.50342292660675114</v>
      </c>
      <c r="K40" s="66">
        <f>CORREL($C$3:$C$31,K$3:K$31)</f>
        <v>0.50142369034440504</v>
      </c>
      <c r="L40" s="66">
        <f>CORREL($C$3:$C$31,L$3:L$31)</f>
        <v>0.3691940480419969</v>
      </c>
      <c r="M40" s="66">
        <f>CORREL($C$3:$C$31,M$3:M$31)</f>
        <v>0.62492420072476074</v>
      </c>
    </row>
    <row r="41" spans="2:13" ht="18.75" x14ac:dyDescent="0.25">
      <c r="B41" s="2"/>
    </row>
  </sheetData>
  <conditionalFormatting sqref="C2">
    <cfRule type="colorScale" priority="2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D2">
    <cfRule type="colorScale" priority="2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E2">
    <cfRule type="colorScale" priority="1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F2">
    <cfRule type="colorScale" priority="1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G2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2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2">
    <cfRule type="colorScale" priority="1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J2">
    <cfRule type="colorScale" priority="1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K2">
    <cfRule type="colorScale" priority="1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L2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">
    <cfRule type="colorScale" priority="4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3BA-2909-4F47-BF47-A6C839E86B84}">
  <sheetPr codeName="Sheet114"/>
  <dimension ref="A1:R41"/>
  <sheetViews>
    <sheetView showGridLines="0" topLeftCell="K1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4" t="s">
        <v>131</v>
      </c>
      <c r="C2" s="34" t="s">
        <v>132</v>
      </c>
      <c r="D2" s="34" t="s">
        <v>135</v>
      </c>
      <c r="E2" s="34" t="s">
        <v>134</v>
      </c>
      <c r="F2" s="34" t="s">
        <v>137</v>
      </c>
      <c r="G2" s="34" t="s">
        <v>140</v>
      </c>
      <c r="H2" s="34" t="s">
        <v>142</v>
      </c>
      <c r="I2" s="34" t="s">
        <v>133</v>
      </c>
      <c r="J2" s="34" t="s">
        <v>138</v>
      </c>
      <c r="K2" s="34" t="s">
        <v>136</v>
      </c>
      <c r="L2" s="34" t="s">
        <v>139</v>
      </c>
      <c r="M2" s="34" t="s">
        <v>141</v>
      </c>
    </row>
    <row r="3" spans="1:16" ht="19.5" customHeight="1" x14ac:dyDescent="0.3">
      <c r="B3" s="35" t="s">
        <v>152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1:16" ht="19.5" customHeight="1" x14ac:dyDescent="0.3">
      <c r="B4" s="35" t="s">
        <v>159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1:16" ht="19.5" customHeight="1" x14ac:dyDescent="0.3">
      <c r="B5" s="35" t="s">
        <v>153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1:16" ht="19.5" customHeight="1" x14ac:dyDescent="0.3">
      <c r="B6" s="35" t="s">
        <v>144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1:16" ht="19.5" customHeight="1" x14ac:dyDescent="0.3">
      <c r="B7" s="35" t="s">
        <v>158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1:16" ht="19.5" customHeight="1" x14ac:dyDescent="0.3">
      <c r="B8" s="35" t="s">
        <v>164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1:16" ht="19.5" customHeight="1" x14ac:dyDescent="0.3">
      <c r="B9" s="35" t="s">
        <v>171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1:16" ht="19.5" customHeight="1" x14ac:dyDescent="0.3">
      <c r="B10" s="35" t="s">
        <v>156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1:16" ht="19.5" customHeight="1" x14ac:dyDescent="0.3">
      <c r="B11" s="35" t="s">
        <v>147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1:16" ht="19.5" customHeight="1" x14ac:dyDescent="0.3">
      <c r="B12" s="35" t="s">
        <v>143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1:16" ht="19.5" customHeight="1" x14ac:dyDescent="0.3">
      <c r="B13" s="35" t="s">
        <v>169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1:16" ht="19.5" customHeight="1" x14ac:dyDescent="0.3">
      <c r="B14" s="35" t="s">
        <v>151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1:16" ht="19.5" customHeight="1" x14ac:dyDescent="0.3">
      <c r="B15" s="35" t="s">
        <v>167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1:16" ht="19.5" customHeight="1" x14ac:dyDescent="0.3">
      <c r="B16" s="35" t="s">
        <v>163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2:18" ht="19.5" customHeight="1" x14ac:dyDescent="0.3">
      <c r="B17" s="35" t="s">
        <v>154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2:18" ht="19.5" customHeight="1" x14ac:dyDescent="0.3">
      <c r="B18" s="35" t="s">
        <v>165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2:18" ht="19.5" customHeight="1" x14ac:dyDescent="0.3">
      <c r="B19" s="35" t="s">
        <v>168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2:18" ht="19.5" customHeight="1" x14ac:dyDescent="0.3">
      <c r="B20" s="35" t="s">
        <v>160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2:18" ht="19.5" customHeight="1" x14ac:dyDescent="0.3">
      <c r="B21" s="35" t="s">
        <v>145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2:18" ht="19.5" customHeight="1" x14ac:dyDescent="0.3">
      <c r="B22" s="35" t="s">
        <v>157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2:18" ht="19.5" customHeight="1" x14ac:dyDescent="0.3">
      <c r="B23" s="35" t="s">
        <v>148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2:18" ht="19.5" customHeight="1" x14ac:dyDescent="0.3">
      <c r="B24" s="35" t="s">
        <v>150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2:18" ht="19.5" customHeight="1" x14ac:dyDescent="0.3">
      <c r="B25" s="35" t="s">
        <v>161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2:18" ht="19.5" customHeight="1" x14ac:dyDescent="0.3">
      <c r="B26" s="35" t="s">
        <v>166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2:18" ht="19.5" customHeight="1" x14ac:dyDescent="0.3">
      <c r="B27" s="35" t="s">
        <v>155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2:18" ht="19.5" customHeight="1" x14ac:dyDescent="0.3">
      <c r="B28" s="35" t="s">
        <v>146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2:18" ht="19.5" customHeight="1" x14ac:dyDescent="0.3">
      <c r="B29" s="35" t="s">
        <v>170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2:18" ht="19.5" customHeight="1" x14ac:dyDescent="0.3">
      <c r="B30" s="35" t="s">
        <v>149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2:18" ht="19.5" customHeight="1" x14ac:dyDescent="0.3">
      <c r="B31" s="35" t="s">
        <v>162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0.3750350682881487</v>
      </c>
      <c r="J38" s="66">
        <f ca="1">$G38*(RAND()-0.5)</f>
        <v>6.5525965805728736</v>
      </c>
      <c r="K38" s="66">
        <f ca="1">$G38*(RAND()-0.5)</f>
        <v>-0.78072670565068447</v>
      </c>
      <c r="L38" s="66">
        <f ca="1">$G38*(RAND()-0.5)</f>
        <v>-1.8794307460104032</v>
      </c>
      <c r="M38" s="66">
        <f ca="1">$G38*(RAND()-0.5)</f>
        <v>-4.1801728130199383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0.95087863034344433</v>
      </c>
      <c r="J40" s="66">
        <f>CORREL($C$3:$C$31,J$3:J$31)</f>
        <v>0.50342292660675114</v>
      </c>
      <c r="K40" s="66">
        <f>CORREL($C$3:$C$31,K$3:K$31)</f>
        <v>0.50142369034440504</v>
      </c>
      <c r="L40" s="66">
        <f>CORREL($C$3:$C$31,L$3:L$31)</f>
        <v>0.3691940480419969</v>
      </c>
      <c r="M40" s="66">
        <f>CORREL($C$3:$C$31,M$3:M$31)</f>
        <v>0.62492420072476074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{CFA7B167-FAFA-4790-BC90-515FCC81E017}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{23E4E3BF-46EF-4FD6-8B30-6E776D053CE1}</x14:id>
        </ext>
      </extLst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{F2843ADB-EBC3-4439-BEA3-EF814C66CF30}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{F7EC5F4E-C182-4CB5-8324-7186DF58BB3A}</x14:id>
        </ext>
      </extLst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{F1E6042C-AEBD-4567-B49D-78885D7BE736}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{2C796267-8044-4301-8BFB-A33CC3C34065}</x14:id>
        </ext>
      </extLst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{A82DFE5E-FB7B-4FE0-8C35-440A18BA4035}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{2DC8DD9E-EF9F-41C2-867A-AA951380CACD}</x14:id>
        </ext>
      </extLst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{FF3C6421-058F-46D7-949C-88FB2207FDF7}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{0D892686-ABC2-48C1-8215-03A1A199B103}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{477E3F57-EFA2-496F-931F-7977C6F42A90}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{DDC1F6E7-671F-4A8B-B425-4629ADA63A52}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{9C6C120A-39CD-4084-AF63-CC21F29EDFAA}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{223473F7-6FFA-4388-B0BC-85B075C406D5}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{35EB07C6-4848-4518-AFA1-0ED393E9D398}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{597D447F-8F4A-4B70-9EA3-7EC0EB66B9C6}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{60CF36AA-66BF-446C-93E9-BFC093A70D90}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{77605AA6-5409-4478-AC89-1A4660B1A014}</x14:id>
        </ext>
      </extLst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{859E07B0-3D80-4679-B18B-FDB9CB737967}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{CB1569B1-A88A-4160-A586-5D2DC5CE98EB}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{184435B5-3169-489E-85C4-E018EB7DC6CB}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{3B053676-FE54-43EF-892C-CD1ECE5F7A19}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A7B167-FAFA-4790-BC90-515FCC81E01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3E4E3BF-46EF-4FD6-8B30-6E776D053C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2843ADB-EBC3-4439-BEA3-EF814C66CF3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F7EC5F4E-C182-4CB5-8324-7186DF58BB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F1E6042C-AEBD-4567-B49D-78885D7BE73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C796267-8044-4301-8BFB-A33CC3C340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82DFE5E-FB7B-4FE0-8C35-440A18BA4035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DC8DD9E-EF9F-41C2-867A-AA951380CAC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F3C6421-058F-46D7-949C-88FB2207FDF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D892686-ABC2-48C1-8215-03A1A199B1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477E3F57-EFA2-496F-931F-7977C6F42A9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DC1F6E7-671F-4A8B-B425-4629ADA63A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C6C120A-39CD-4084-AF63-CC21F29EDF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23473F7-6FFA-4388-B0BC-85B075C406D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5EB07C6-4848-4518-AFA1-0ED393E9D3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97D447F-8F4A-4B70-9EA3-7EC0EB66B9C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60CF36AA-66BF-446C-93E9-BFC093A70D9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7605AA6-5409-4478-AC89-1A4660B1A01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59E07B0-3D80-4679-B18B-FDB9CB7379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B1569B1-A88A-4160-A586-5D2DC5CE98E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184435B5-3169-489E-85C4-E018EB7DC6C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B053676-FE54-43EF-892C-CD1ECE5F7A1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108D-BC2E-4ABA-83DE-311906672C46}">
  <sheetPr codeName="Sheet115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4" t="s">
        <v>131</v>
      </c>
      <c r="C2" s="34" t="s">
        <v>132</v>
      </c>
      <c r="D2" s="34" t="s">
        <v>135</v>
      </c>
      <c r="E2" s="34" t="s">
        <v>134</v>
      </c>
      <c r="F2" s="34" t="s">
        <v>137</v>
      </c>
      <c r="G2" s="34" t="s">
        <v>140</v>
      </c>
      <c r="H2" s="34" t="s">
        <v>142</v>
      </c>
      <c r="I2" s="34" t="s">
        <v>133</v>
      </c>
      <c r="J2" s="34" t="s">
        <v>138</v>
      </c>
      <c r="K2" s="34" t="s">
        <v>136</v>
      </c>
      <c r="L2" s="34" t="s">
        <v>139</v>
      </c>
      <c r="M2" s="34" t="s">
        <v>141</v>
      </c>
    </row>
    <row r="3" spans="1:16" ht="19.5" customHeight="1" x14ac:dyDescent="0.3">
      <c r="B3" s="35" t="s">
        <v>152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54</v>
      </c>
      <c r="K3" s="1">
        <v>54</v>
      </c>
      <c r="L3" s="1">
        <v>27</v>
      </c>
      <c r="M3" s="1">
        <v>80</v>
      </c>
    </row>
    <row r="4" spans="1:16" ht="19.5" customHeight="1" x14ac:dyDescent="0.3">
      <c r="B4" s="35" t="s">
        <v>159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">
        <v>19</v>
      </c>
      <c r="L4" s="1">
        <v>16</v>
      </c>
      <c r="M4" s="1">
        <v>17</v>
      </c>
    </row>
    <row r="5" spans="1:16" ht="19.5" customHeight="1" x14ac:dyDescent="0.3">
      <c r="B5" s="35" t="s">
        <v>153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14</v>
      </c>
      <c r="J5" s="1">
        <v>22</v>
      </c>
      <c r="K5" s="1">
        <v>49</v>
      </c>
      <c r="L5" s="1">
        <v>18</v>
      </c>
      <c r="M5" s="1">
        <v>20</v>
      </c>
    </row>
    <row r="6" spans="1:16" ht="19.5" customHeight="1" x14ac:dyDescent="0.3">
      <c r="B6" s="35" t="s">
        <v>144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">
        <v>27</v>
      </c>
      <c r="L6" s="1">
        <v>49</v>
      </c>
      <c r="M6" s="1">
        <v>57</v>
      </c>
    </row>
    <row r="7" spans="1:16" ht="19.5" customHeight="1" x14ac:dyDescent="0.3">
      <c r="B7" s="35" t="s">
        <v>158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23</v>
      </c>
      <c r="J7" s="1">
        <v>78</v>
      </c>
      <c r="K7" s="1">
        <v>20</v>
      </c>
      <c r="L7" s="1">
        <v>17</v>
      </c>
      <c r="M7" s="1">
        <v>18</v>
      </c>
    </row>
    <row r="8" spans="1:16" ht="19.5" customHeight="1" x14ac:dyDescent="0.3">
      <c r="B8" s="35" t="s">
        <v>164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">
        <v>91</v>
      </c>
      <c r="L8" s="1">
        <v>58</v>
      </c>
      <c r="M8" s="1">
        <v>44</v>
      </c>
    </row>
    <row r="9" spans="1:16" ht="19.5" customHeight="1" x14ac:dyDescent="0.3">
      <c r="B9" s="35" t="s">
        <v>171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50</v>
      </c>
      <c r="J9" s="1">
        <v>44</v>
      </c>
      <c r="K9" s="1">
        <v>76</v>
      </c>
      <c r="L9" s="1">
        <v>97</v>
      </c>
      <c r="M9" s="1">
        <v>59</v>
      </c>
    </row>
    <row r="10" spans="1:16" ht="19.5" customHeight="1" x14ac:dyDescent="0.3">
      <c r="B10" s="35" t="s">
        <v>156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">
        <v>13</v>
      </c>
      <c r="L10" s="1">
        <v>17</v>
      </c>
      <c r="M10" s="1">
        <v>27</v>
      </c>
    </row>
    <row r="11" spans="1:16" ht="19.5" customHeight="1" x14ac:dyDescent="0.3">
      <c r="B11" s="35" t="s">
        <v>147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30</v>
      </c>
      <c r="J11" s="1">
        <v>74</v>
      </c>
      <c r="K11" s="1">
        <v>62</v>
      </c>
      <c r="L11" s="1">
        <v>24</v>
      </c>
      <c r="M11" s="1">
        <v>79</v>
      </c>
    </row>
    <row r="12" spans="1:16" ht="19.5" customHeight="1" x14ac:dyDescent="0.3">
      <c r="B12" s="35" t="s">
        <v>143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">
        <v>91</v>
      </c>
      <c r="L12" s="1">
        <v>15</v>
      </c>
      <c r="M12" s="1">
        <v>53</v>
      </c>
    </row>
    <row r="13" spans="1:16" ht="19.5" customHeight="1" x14ac:dyDescent="0.3">
      <c r="B13" s="35" t="s">
        <v>169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42</v>
      </c>
      <c r="J13" s="1">
        <v>20</v>
      </c>
      <c r="K13" s="1">
        <v>54</v>
      </c>
      <c r="L13" s="1">
        <v>22</v>
      </c>
      <c r="M13" s="1">
        <v>73</v>
      </c>
    </row>
    <row r="14" spans="1:16" ht="19.5" customHeight="1" x14ac:dyDescent="0.3">
      <c r="B14" s="35" t="s">
        <v>151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">
        <v>81</v>
      </c>
      <c r="L14" s="1">
        <v>17</v>
      </c>
      <c r="M14" s="1">
        <v>93</v>
      </c>
    </row>
    <row r="15" spans="1:16" ht="19.5" customHeight="1" x14ac:dyDescent="0.3">
      <c r="B15" s="35" t="s">
        <v>167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46</v>
      </c>
      <c r="J15" s="1">
        <v>42</v>
      </c>
      <c r="K15" s="1">
        <v>60</v>
      </c>
      <c r="L15" s="1">
        <v>28</v>
      </c>
      <c r="M15" s="1">
        <v>35</v>
      </c>
    </row>
    <row r="16" spans="1:16" ht="19.5" customHeight="1" x14ac:dyDescent="0.3">
      <c r="B16" s="35" t="s">
        <v>163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">
        <v>37</v>
      </c>
      <c r="L16" s="1">
        <v>18</v>
      </c>
      <c r="M16" s="1">
        <v>72</v>
      </c>
    </row>
    <row r="17" spans="2:18" ht="19.5" customHeight="1" x14ac:dyDescent="0.3">
      <c r="B17" s="35" t="s">
        <v>154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34</v>
      </c>
      <c r="J17" s="1">
        <v>76</v>
      </c>
      <c r="K17" s="1">
        <v>20</v>
      </c>
      <c r="L17" s="1">
        <v>12</v>
      </c>
      <c r="M17" s="1">
        <v>38</v>
      </c>
    </row>
    <row r="18" spans="2:18" ht="19.5" customHeight="1" x14ac:dyDescent="0.3">
      <c r="B18" s="35" t="s">
        <v>165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">
        <v>42</v>
      </c>
      <c r="L18" s="1">
        <v>14</v>
      </c>
      <c r="M18" s="1">
        <v>18</v>
      </c>
    </row>
    <row r="19" spans="2:18" ht="19.5" customHeight="1" x14ac:dyDescent="0.3">
      <c r="B19" s="35" t="s">
        <v>168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20</v>
      </c>
      <c r="J19" s="1">
        <v>15</v>
      </c>
      <c r="K19" s="1">
        <v>20</v>
      </c>
      <c r="L19" s="1">
        <v>20</v>
      </c>
      <c r="M19" s="1">
        <v>16</v>
      </c>
    </row>
    <row r="20" spans="2:18" ht="19.5" customHeight="1" x14ac:dyDescent="0.3">
      <c r="B20" s="35" t="s">
        <v>160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">
        <v>16</v>
      </c>
      <c r="L20" s="1">
        <v>28</v>
      </c>
      <c r="M20" s="1">
        <v>50</v>
      </c>
    </row>
    <row r="21" spans="2:18" ht="19.5" customHeight="1" x14ac:dyDescent="0.3">
      <c r="B21" s="35" t="s">
        <v>145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46</v>
      </c>
      <c r="J21" s="1">
        <v>58</v>
      </c>
      <c r="K21" s="1">
        <v>60</v>
      </c>
      <c r="L21" s="1">
        <v>89</v>
      </c>
      <c r="M21" s="1">
        <v>17</v>
      </c>
    </row>
    <row r="22" spans="2:18" ht="19.5" customHeight="1" x14ac:dyDescent="0.3">
      <c r="B22" s="35" t="s">
        <v>157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">
        <v>29</v>
      </c>
      <c r="L22" s="1">
        <v>60</v>
      </c>
      <c r="M22" s="1">
        <v>20</v>
      </c>
    </row>
    <row r="23" spans="2:18" ht="19.5" customHeight="1" x14ac:dyDescent="0.3">
      <c r="B23" s="35" t="s">
        <v>148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59</v>
      </c>
      <c r="J23" s="1">
        <v>92</v>
      </c>
      <c r="K23" s="1">
        <v>42</v>
      </c>
      <c r="L23" s="1">
        <v>30</v>
      </c>
      <c r="M23" s="1">
        <v>92</v>
      </c>
    </row>
    <row r="24" spans="2:18" ht="19.5" customHeight="1" x14ac:dyDescent="0.3">
      <c r="B24" s="35" t="s">
        <v>150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28</v>
      </c>
      <c r="L24" s="1">
        <v>18</v>
      </c>
      <c r="M24" s="1">
        <v>86</v>
      </c>
    </row>
    <row r="25" spans="2:18" ht="19.5" customHeight="1" x14ac:dyDescent="0.3">
      <c r="B25" s="35" t="s">
        <v>161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29</v>
      </c>
      <c r="J25" s="1">
        <v>38</v>
      </c>
      <c r="K25" s="1">
        <v>17</v>
      </c>
      <c r="L25" s="1">
        <v>17</v>
      </c>
      <c r="M25" s="1">
        <v>20</v>
      </c>
    </row>
    <row r="26" spans="2:18" ht="19.5" customHeight="1" x14ac:dyDescent="0.3">
      <c r="B26" s="35" t="s">
        <v>166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">
        <v>19</v>
      </c>
      <c r="L26" s="1">
        <v>69</v>
      </c>
      <c r="M26" s="1">
        <v>34</v>
      </c>
    </row>
    <row r="27" spans="2:18" ht="19.5" customHeight="1" x14ac:dyDescent="0.3">
      <c r="B27" s="35" t="s">
        <v>155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11</v>
      </c>
      <c r="K27" s="1">
        <v>39</v>
      </c>
      <c r="L27" s="1">
        <v>21</v>
      </c>
      <c r="M27" s="1">
        <v>18</v>
      </c>
    </row>
    <row r="28" spans="2:18" ht="19.5" customHeight="1" x14ac:dyDescent="0.3">
      <c r="B28" s="35" t="s">
        <v>146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">
        <v>42</v>
      </c>
      <c r="L28" s="1">
        <v>62</v>
      </c>
      <c r="M28" s="1">
        <v>91</v>
      </c>
    </row>
    <row r="29" spans="2:18" ht="19.5" customHeight="1" x14ac:dyDescent="0.3">
      <c r="B29" s="35" t="s">
        <v>170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69</v>
      </c>
      <c r="J29" s="1">
        <v>92</v>
      </c>
      <c r="K29" s="1">
        <v>42</v>
      </c>
      <c r="L29" s="1">
        <v>63</v>
      </c>
      <c r="M29" s="1">
        <v>72</v>
      </c>
    </row>
    <row r="30" spans="2:18" ht="19.5" customHeight="1" x14ac:dyDescent="0.3">
      <c r="B30" s="35" t="s">
        <v>149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">
        <v>11</v>
      </c>
      <c r="L30" s="1">
        <v>12</v>
      </c>
      <c r="M30" s="1">
        <v>18</v>
      </c>
    </row>
    <row r="31" spans="2:18" ht="19.5" customHeight="1" x14ac:dyDescent="0.3">
      <c r="B31" s="35" t="s">
        <v>162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21</v>
      </c>
      <c r="J31" s="1">
        <v>94</v>
      </c>
      <c r="K31" s="1">
        <v>41</v>
      </c>
      <c r="L31" s="1">
        <v>17</v>
      </c>
      <c r="M31" s="1">
        <v>48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-1.2372775632025705</v>
      </c>
      <c r="J38" s="66">
        <f ca="1">$G38*(RAND()-0.5)</f>
        <v>0.15378087719696398</v>
      </c>
      <c r="K38" s="66">
        <f ca="1">$G38*(RAND()-0.5)</f>
        <v>-1.7337620279791266</v>
      </c>
      <c r="L38" s="66">
        <f ca="1">$G38*(RAND()-0.5)</f>
        <v>2.8732671208699569</v>
      </c>
      <c r="M38" s="66">
        <f ca="1">$G38*(RAND()-0.5)</f>
        <v>-2.4433526943186097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0.95087863034344433</v>
      </c>
      <c r="J40" s="66">
        <f>CORREL($C$3:$C$31,J$3:J$31)</f>
        <v>0.50342292660675114</v>
      </c>
      <c r="K40" s="66">
        <f>CORREL($C$3:$C$31,K$3:K$31)</f>
        <v>0.50142369034440504</v>
      </c>
      <c r="L40" s="66">
        <f>CORREL($C$3:$C$31,L$3:L$31)</f>
        <v>0.3691940480419969</v>
      </c>
      <c r="M40" s="66">
        <f>CORREL($C$3:$C$31,M$3:M$31)</f>
        <v>0.62492420072476074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4F66-CEFF-4D2C-AA1D-F87DBA6777E4}">
  <sheetPr codeName="Sheet116"/>
  <dimension ref="A1:R41"/>
  <sheetViews>
    <sheetView showGridLines="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6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50.1" customHeight="1" x14ac:dyDescent="0.25">
      <c r="B2" s="34" t="s">
        <v>131</v>
      </c>
      <c r="C2" s="34" t="s">
        <v>132</v>
      </c>
      <c r="D2" s="34" t="s">
        <v>135</v>
      </c>
      <c r="E2" s="34" t="s">
        <v>134</v>
      </c>
      <c r="F2" s="34" t="s">
        <v>137</v>
      </c>
      <c r="G2" s="34" t="s">
        <v>140</v>
      </c>
      <c r="H2" s="34" t="s">
        <v>142</v>
      </c>
      <c r="I2" s="34" t="s">
        <v>133</v>
      </c>
      <c r="J2" s="34" t="s">
        <v>138</v>
      </c>
      <c r="K2" s="34" t="s">
        <v>136</v>
      </c>
      <c r="L2" s="34" t="s">
        <v>139</v>
      </c>
      <c r="M2" s="34" t="s">
        <v>141</v>
      </c>
    </row>
    <row r="3" spans="1:16" ht="19.5" customHeight="1" x14ac:dyDescent="0.3">
      <c r="B3" s="39" t="s">
        <v>152</v>
      </c>
      <c r="C3" s="10">
        <v>42</v>
      </c>
      <c r="D3" s="10">
        <v>21</v>
      </c>
      <c r="E3" s="10">
        <v>80</v>
      </c>
      <c r="F3" s="10">
        <v>54</v>
      </c>
      <c r="G3" s="10">
        <v>33</v>
      </c>
      <c r="H3" s="10">
        <v>69</v>
      </c>
      <c r="I3" s="10">
        <v>49</v>
      </c>
      <c r="J3" s="10">
        <v>54</v>
      </c>
      <c r="K3" s="11">
        <v>54</v>
      </c>
      <c r="L3" s="11">
        <v>27</v>
      </c>
      <c r="M3" s="11">
        <v>80</v>
      </c>
    </row>
    <row r="4" spans="1:16" ht="19.5" customHeight="1" x14ac:dyDescent="0.3">
      <c r="B4" s="35" t="s">
        <v>159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18</v>
      </c>
      <c r="K4" s="12">
        <v>19</v>
      </c>
      <c r="L4" s="12">
        <v>16</v>
      </c>
      <c r="M4" s="12">
        <v>17</v>
      </c>
    </row>
    <row r="5" spans="1:16" ht="19.5" customHeight="1" x14ac:dyDescent="0.3">
      <c r="B5" s="39" t="s">
        <v>153</v>
      </c>
      <c r="C5" s="10">
        <v>20</v>
      </c>
      <c r="D5" s="10">
        <v>46</v>
      </c>
      <c r="E5" s="10">
        <v>69</v>
      </c>
      <c r="F5" s="10">
        <v>85</v>
      </c>
      <c r="G5" s="10">
        <v>38</v>
      </c>
      <c r="H5" s="10">
        <v>27</v>
      </c>
      <c r="I5" s="10">
        <v>14</v>
      </c>
      <c r="J5" s="10">
        <v>22</v>
      </c>
      <c r="K5" s="11">
        <v>49</v>
      </c>
      <c r="L5" s="11">
        <v>18</v>
      </c>
      <c r="M5" s="11">
        <v>20</v>
      </c>
    </row>
    <row r="6" spans="1:16" ht="19.5" customHeight="1" x14ac:dyDescent="0.3">
      <c r="B6" s="35" t="s">
        <v>144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34</v>
      </c>
      <c r="J6" s="1">
        <v>17</v>
      </c>
      <c r="K6" s="12">
        <v>27</v>
      </c>
      <c r="L6" s="12">
        <v>49</v>
      </c>
      <c r="M6" s="12">
        <v>57</v>
      </c>
    </row>
    <row r="7" spans="1:16" ht="19.5" customHeight="1" x14ac:dyDescent="0.3">
      <c r="B7" s="39" t="s">
        <v>158</v>
      </c>
      <c r="C7" s="10">
        <v>18</v>
      </c>
      <c r="D7" s="10">
        <v>18</v>
      </c>
      <c r="E7" s="10">
        <v>73</v>
      </c>
      <c r="F7" s="10">
        <v>52</v>
      </c>
      <c r="G7" s="10">
        <v>27</v>
      </c>
      <c r="H7" s="10">
        <v>42</v>
      </c>
      <c r="I7" s="10">
        <v>23</v>
      </c>
      <c r="J7" s="10">
        <v>78</v>
      </c>
      <c r="K7" s="11">
        <v>20</v>
      </c>
      <c r="L7" s="11">
        <v>17</v>
      </c>
      <c r="M7" s="11">
        <v>18</v>
      </c>
    </row>
    <row r="8" spans="1:16" ht="19.5" customHeight="1" x14ac:dyDescent="0.3">
      <c r="B8" s="35" t="s">
        <v>164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55</v>
      </c>
      <c r="J8" s="1">
        <v>31</v>
      </c>
      <c r="K8" s="12">
        <v>91</v>
      </c>
      <c r="L8" s="12">
        <v>58</v>
      </c>
      <c r="M8" s="12">
        <v>44</v>
      </c>
    </row>
    <row r="9" spans="1:16" ht="19.5" customHeight="1" x14ac:dyDescent="0.3">
      <c r="B9" s="39" t="s">
        <v>171</v>
      </c>
      <c r="C9" s="10">
        <v>42</v>
      </c>
      <c r="D9" s="10">
        <v>54</v>
      </c>
      <c r="E9" s="10">
        <v>88</v>
      </c>
      <c r="F9" s="10">
        <v>32</v>
      </c>
      <c r="G9" s="10">
        <v>73</v>
      </c>
      <c r="H9" s="10">
        <v>72</v>
      </c>
      <c r="I9" s="10">
        <v>50</v>
      </c>
      <c r="J9" s="10">
        <v>44</v>
      </c>
      <c r="K9" s="11">
        <v>76</v>
      </c>
      <c r="L9" s="11">
        <v>97</v>
      </c>
      <c r="M9" s="11">
        <v>59</v>
      </c>
    </row>
    <row r="10" spans="1:16" ht="19.5" customHeight="1" x14ac:dyDescent="0.3">
      <c r="B10" s="35" t="s">
        <v>156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18</v>
      </c>
      <c r="J10" s="1">
        <v>52</v>
      </c>
      <c r="K10" s="12">
        <v>13</v>
      </c>
      <c r="L10" s="12">
        <v>17</v>
      </c>
      <c r="M10" s="12">
        <v>27</v>
      </c>
    </row>
    <row r="11" spans="1:16" ht="19.5" customHeight="1" x14ac:dyDescent="0.3">
      <c r="B11" s="39" t="s">
        <v>147</v>
      </c>
      <c r="C11" s="10">
        <v>32</v>
      </c>
      <c r="D11" s="10">
        <v>43</v>
      </c>
      <c r="E11" s="10">
        <v>37</v>
      </c>
      <c r="F11" s="10">
        <v>42</v>
      </c>
      <c r="G11" s="10">
        <v>25</v>
      </c>
      <c r="H11" s="10">
        <v>37</v>
      </c>
      <c r="I11" s="10">
        <v>30</v>
      </c>
      <c r="J11" s="10">
        <v>74</v>
      </c>
      <c r="K11" s="11">
        <v>62</v>
      </c>
      <c r="L11" s="11">
        <v>24</v>
      </c>
      <c r="M11" s="11">
        <v>79</v>
      </c>
    </row>
    <row r="12" spans="1:16" ht="19.5" customHeight="1" x14ac:dyDescent="0.3">
      <c r="B12" s="35" t="s">
        <v>143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36</v>
      </c>
      <c r="J12" s="1">
        <v>49</v>
      </c>
      <c r="K12" s="12">
        <v>91</v>
      </c>
      <c r="L12" s="12">
        <v>15</v>
      </c>
      <c r="M12" s="12">
        <v>53</v>
      </c>
    </row>
    <row r="13" spans="1:16" ht="19.5" customHeight="1" x14ac:dyDescent="0.3">
      <c r="B13" s="39" t="s">
        <v>169</v>
      </c>
      <c r="C13" s="10">
        <v>38</v>
      </c>
      <c r="D13" s="10">
        <v>15</v>
      </c>
      <c r="E13" s="10">
        <v>83</v>
      </c>
      <c r="F13" s="10">
        <v>78</v>
      </c>
      <c r="G13" s="10">
        <v>38</v>
      </c>
      <c r="H13" s="10">
        <v>62</v>
      </c>
      <c r="I13" s="10">
        <v>42</v>
      </c>
      <c r="J13" s="10">
        <v>20</v>
      </c>
      <c r="K13" s="11">
        <v>54</v>
      </c>
      <c r="L13" s="11">
        <v>22</v>
      </c>
      <c r="M13" s="11">
        <v>73</v>
      </c>
    </row>
    <row r="14" spans="1:16" ht="19.5" customHeight="1" x14ac:dyDescent="0.3">
      <c r="B14" s="35" t="s">
        <v>151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43</v>
      </c>
      <c r="J14" s="1">
        <v>35</v>
      </c>
      <c r="K14" s="12">
        <v>81</v>
      </c>
      <c r="L14" s="12">
        <v>17</v>
      </c>
      <c r="M14" s="12">
        <v>93</v>
      </c>
    </row>
    <row r="15" spans="1:16" ht="19.5" customHeight="1" x14ac:dyDescent="0.3">
      <c r="B15" s="39" t="s">
        <v>167</v>
      </c>
      <c r="C15" s="10">
        <v>49</v>
      </c>
      <c r="D15" s="10">
        <v>31</v>
      </c>
      <c r="E15" s="10">
        <v>49</v>
      </c>
      <c r="F15" s="10">
        <v>86</v>
      </c>
      <c r="G15" s="10">
        <v>18</v>
      </c>
      <c r="H15" s="10">
        <v>80</v>
      </c>
      <c r="I15" s="10">
        <v>46</v>
      </c>
      <c r="J15" s="10">
        <v>42</v>
      </c>
      <c r="K15" s="11">
        <v>60</v>
      </c>
      <c r="L15" s="11">
        <v>28</v>
      </c>
      <c r="M15" s="11">
        <v>35</v>
      </c>
    </row>
    <row r="16" spans="1:16" ht="19.5" customHeight="1" x14ac:dyDescent="0.3">
      <c r="B16" s="35" t="s">
        <v>163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49</v>
      </c>
      <c r="J16" s="1">
        <v>91</v>
      </c>
      <c r="K16" s="12">
        <v>37</v>
      </c>
      <c r="L16" s="12">
        <v>18</v>
      </c>
      <c r="M16" s="12">
        <v>72</v>
      </c>
    </row>
    <row r="17" spans="2:18" ht="19.5" customHeight="1" x14ac:dyDescent="0.3">
      <c r="B17" s="39" t="s">
        <v>154</v>
      </c>
      <c r="C17" s="10">
        <v>37</v>
      </c>
      <c r="D17" s="10">
        <v>17</v>
      </c>
      <c r="E17" s="10">
        <v>47</v>
      </c>
      <c r="F17" s="10">
        <v>41</v>
      </c>
      <c r="G17" s="10">
        <v>14</v>
      </c>
      <c r="H17" s="10">
        <v>59</v>
      </c>
      <c r="I17" s="10">
        <v>34</v>
      </c>
      <c r="J17" s="10">
        <v>76</v>
      </c>
      <c r="K17" s="11">
        <v>20</v>
      </c>
      <c r="L17" s="11">
        <v>12</v>
      </c>
      <c r="M17" s="11">
        <v>38</v>
      </c>
    </row>
    <row r="18" spans="2:18" ht="19.5" customHeight="1" x14ac:dyDescent="0.3">
      <c r="B18" s="35" t="s">
        <v>165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11</v>
      </c>
      <c r="J18" s="1">
        <v>20</v>
      </c>
      <c r="K18" s="12">
        <v>42</v>
      </c>
      <c r="L18" s="12">
        <v>14</v>
      </c>
      <c r="M18" s="12">
        <v>18</v>
      </c>
    </row>
    <row r="19" spans="2:18" ht="19.5" customHeight="1" x14ac:dyDescent="0.3">
      <c r="B19" s="39" t="s">
        <v>168</v>
      </c>
      <c r="C19" s="10">
        <v>21</v>
      </c>
      <c r="D19" s="10">
        <v>23</v>
      </c>
      <c r="E19" s="10">
        <v>33</v>
      </c>
      <c r="F19" s="10">
        <v>33</v>
      </c>
      <c r="G19" s="10">
        <v>11</v>
      </c>
      <c r="H19" s="10">
        <v>40</v>
      </c>
      <c r="I19" s="10">
        <v>20</v>
      </c>
      <c r="J19" s="10">
        <v>15</v>
      </c>
      <c r="K19" s="11">
        <v>20</v>
      </c>
      <c r="L19" s="11">
        <v>20</v>
      </c>
      <c r="M19" s="11">
        <v>16</v>
      </c>
    </row>
    <row r="20" spans="2:18" ht="19.5" customHeight="1" x14ac:dyDescent="0.3">
      <c r="B20" s="35" t="s">
        <v>160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18</v>
      </c>
      <c r="J20" s="1">
        <v>15</v>
      </c>
      <c r="K20" s="12">
        <v>16</v>
      </c>
      <c r="L20" s="12">
        <v>28</v>
      </c>
      <c r="M20" s="12">
        <v>50</v>
      </c>
    </row>
    <row r="21" spans="2:18" ht="19.5" customHeight="1" x14ac:dyDescent="0.3">
      <c r="B21" s="39" t="s">
        <v>145</v>
      </c>
      <c r="C21" s="10">
        <v>52</v>
      </c>
      <c r="D21" s="10">
        <v>27</v>
      </c>
      <c r="E21" s="10">
        <v>46</v>
      </c>
      <c r="F21" s="10">
        <v>24</v>
      </c>
      <c r="G21" s="10">
        <v>74</v>
      </c>
      <c r="H21" s="10">
        <v>18</v>
      </c>
      <c r="I21" s="10">
        <v>46</v>
      </c>
      <c r="J21" s="10">
        <v>58</v>
      </c>
      <c r="K21" s="11">
        <v>60</v>
      </c>
      <c r="L21" s="11">
        <v>89</v>
      </c>
      <c r="M21" s="11">
        <v>17</v>
      </c>
    </row>
    <row r="22" spans="2:18" ht="19.5" customHeight="1" x14ac:dyDescent="0.3">
      <c r="B22" s="35" t="s">
        <v>157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18</v>
      </c>
      <c r="J22" s="1">
        <v>11</v>
      </c>
      <c r="K22" s="12">
        <v>29</v>
      </c>
      <c r="L22" s="12">
        <v>60</v>
      </c>
      <c r="M22" s="12">
        <v>20</v>
      </c>
    </row>
    <row r="23" spans="2:18" ht="19.5" customHeight="1" x14ac:dyDescent="0.3">
      <c r="B23" s="39" t="s">
        <v>148</v>
      </c>
      <c r="C23" s="10">
        <v>63</v>
      </c>
      <c r="D23" s="10">
        <v>32</v>
      </c>
      <c r="E23" s="10">
        <v>86</v>
      </c>
      <c r="F23" s="10">
        <v>41</v>
      </c>
      <c r="G23" s="10">
        <v>23</v>
      </c>
      <c r="H23" s="10">
        <v>57</v>
      </c>
      <c r="I23" s="10">
        <v>59</v>
      </c>
      <c r="J23" s="10">
        <v>92</v>
      </c>
      <c r="K23" s="11">
        <v>42</v>
      </c>
      <c r="L23" s="11">
        <v>30</v>
      </c>
      <c r="M23" s="11">
        <v>92</v>
      </c>
    </row>
    <row r="24" spans="2:18" ht="19.5" customHeight="1" x14ac:dyDescent="0.3">
      <c r="B24" s="35" t="s">
        <v>150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2">
        <v>28</v>
      </c>
      <c r="L24" s="12">
        <v>18</v>
      </c>
      <c r="M24" s="12">
        <v>86</v>
      </c>
    </row>
    <row r="25" spans="2:18" ht="19.5" customHeight="1" x14ac:dyDescent="0.3">
      <c r="B25" s="39" t="s">
        <v>161</v>
      </c>
      <c r="C25" s="10">
        <v>36</v>
      </c>
      <c r="D25" s="10">
        <v>31</v>
      </c>
      <c r="E25" s="10">
        <v>59</v>
      </c>
      <c r="F25" s="10">
        <v>40</v>
      </c>
      <c r="G25" s="10">
        <v>36</v>
      </c>
      <c r="H25" s="10">
        <v>19</v>
      </c>
      <c r="I25" s="10">
        <v>29</v>
      </c>
      <c r="J25" s="10">
        <v>38</v>
      </c>
      <c r="K25" s="11">
        <v>17</v>
      </c>
      <c r="L25" s="11">
        <v>17</v>
      </c>
      <c r="M25" s="11">
        <v>20</v>
      </c>
    </row>
    <row r="26" spans="2:18" ht="19.5" customHeight="1" x14ac:dyDescent="0.3">
      <c r="B26" s="35" t="s">
        <v>166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17</v>
      </c>
      <c r="J26" s="1">
        <v>16</v>
      </c>
      <c r="K26" s="12">
        <v>19</v>
      </c>
      <c r="L26" s="12">
        <v>69</v>
      </c>
      <c r="M26" s="12">
        <v>34</v>
      </c>
    </row>
    <row r="27" spans="2:18" ht="19.5" customHeight="1" x14ac:dyDescent="0.3">
      <c r="B27" s="39" t="s">
        <v>155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32</v>
      </c>
      <c r="J27" s="10">
        <v>11</v>
      </c>
      <c r="K27" s="11">
        <v>39</v>
      </c>
      <c r="L27" s="11">
        <v>21</v>
      </c>
      <c r="M27" s="11">
        <v>18</v>
      </c>
    </row>
    <row r="28" spans="2:18" ht="19.5" customHeight="1" x14ac:dyDescent="0.3">
      <c r="B28" s="35" t="s">
        <v>146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55</v>
      </c>
      <c r="J28" s="1">
        <v>64</v>
      </c>
      <c r="K28" s="12">
        <v>42</v>
      </c>
      <c r="L28" s="12">
        <v>62</v>
      </c>
      <c r="M28" s="12">
        <v>91</v>
      </c>
    </row>
    <row r="29" spans="2:18" ht="19.5" customHeight="1" x14ac:dyDescent="0.3">
      <c r="B29" s="39" t="s">
        <v>170</v>
      </c>
      <c r="C29" s="10">
        <v>61</v>
      </c>
      <c r="D29" s="10">
        <v>25</v>
      </c>
      <c r="E29" s="10">
        <v>55</v>
      </c>
      <c r="F29" s="10">
        <v>90</v>
      </c>
      <c r="G29" s="10">
        <v>41</v>
      </c>
      <c r="H29" s="10">
        <v>65</v>
      </c>
      <c r="I29" s="10">
        <v>69</v>
      </c>
      <c r="J29" s="10">
        <v>92</v>
      </c>
      <c r="K29" s="11">
        <v>42</v>
      </c>
      <c r="L29" s="11">
        <v>63</v>
      </c>
      <c r="M29" s="11">
        <v>72</v>
      </c>
    </row>
    <row r="30" spans="2:18" ht="19.5" customHeight="1" x14ac:dyDescent="0.3">
      <c r="B30" s="35" t="s">
        <v>149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17</v>
      </c>
      <c r="J30" s="1">
        <v>12</v>
      </c>
      <c r="K30" s="12">
        <v>11</v>
      </c>
      <c r="L30" s="12">
        <v>12</v>
      </c>
      <c r="M30" s="12">
        <v>18</v>
      </c>
    </row>
    <row r="31" spans="2:18" ht="19.5" customHeight="1" x14ac:dyDescent="0.3">
      <c r="B31" s="39" t="s">
        <v>162</v>
      </c>
      <c r="C31" s="10">
        <v>21</v>
      </c>
      <c r="D31" s="10">
        <v>14</v>
      </c>
      <c r="E31" s="10">
        <v>22</v>
      </c>
      <c r="F31" s="10">
        <v>84</v>
      </c>
      <c r="G31" s="10">
        <v>56</v>
      </c>
      <c r="H31" s="10">
        <v>98</v>
      </c>
      <c r="I31" s="10">
        <v>21</v>
      </c>
      <c r="J31" s="10">
        <v>94</v>
      </c>
      <c r="K31" s="11">
        <v>41</v>
      </c>
      <c r="L31" s="11">
        <v>17</v>
      </c>
      <c r="M31" s="11">
        <v>48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0.40506311477590928</v>
      </c>
      <c r="J38" s="66">
        <f ca="1">$G38*(RAND()-0.5)</f>
        <v>-1.6629660920651834</v>
      </c>
      <c r="K38" s="66">
        <f ca="1">$G38*(RAND()-0.5)</f>
        <v>2.8827815778155963</v>
      </c>
      <c r="L38" s="66">
        <f ca="1">$G38*(RAND()-0.5)</f>
        <v>3.9358925509470879</v>
      </c>
      <c r="M38" s="66">
        <f ca="1">$G38*(RAND()-0.5)</f>
        <v>2.249171521197149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0.95087863034344433</v>
      </c>
      <c r="J40" s="66">
        <f>CORREL($C$3:$C$31,J$3:J$31)</f>
        <v>0.50342292660675114</v>
      </c>
      <c r="K40" s="66">
        <f>CORREL($C$3:$C$31,K$3:K$31)</f>
        <v>0.50142369034440504</v>
      </c>
      <c r="L40" s="66">
        <f>CORREL($C$3:$C$31,L$3:L$31)</f>
        <v>0.3691940480419969</v>
      </c>
      <c r="M40" s="66">
        <f>CORREL($C$3:$C$31,M$3:M$31)</f>
        <v>0.62492420072476074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EED8-6E17-470B-8E06-A49A3ADE24D7}">
  <sheetPr codeName="Sheet117"/>
  <dimension ref="A1:R44"/>
  <sheetViews>
    <sheetView showGridLines="0" zoomScale="46" zoomScaleNormal="58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9.42578125" bestFit="1" customWidth="1"/>
    <col min="14" max="14" width="10.5703125" customWidth="1"/>
  </cols>
  <sheetData>
    <row r="1" spans="1:15" s="32" customFormat="1" ht="45" customHeight="1" x14ac:dyDescent="0.25">
      <c r="A1" s="7"/>
      <c r="B1" s="2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50.1" customHeight="1" x14ac:dyDescent="0.25">
      <c r="B2" s="34" t="s">
        <v>172</v>
      </c>
      <c r="C2" s="34" t="s">
        <v>173</v>
      </c>
      <c r="D2" s="34" t="s">
        <v>174</v>
      </c>
      <c r="E2" s="34" t="s">
        <v>175</v>
      </c>
      <c r="F2" s="34" t="s">
        <v>176</v>
      </c>
      <c r="G2" s="34" t="s">
        <v>177</v>
      </c>
      <c r="H2" s="34" t="s">
        <v>178</v>
      </c>
      <c r="I2" s="34" t="s">
        <v>179</v>
      </c>
      <c r="J2" s="34" t="s">
        <v>180</v>
      </c>
      <c r="K2" s="34" t="s">
        <v>181</v>
      </c>
      <c r="L2" s="34" t="s">
        <v>182</v>
      </c>
      <c r="M2" s="34" t="s">
        <v>183</v>
      </c>
    </row>
    <row r="3" spans="1:15" ht="19.5" customHeight="1" x14ac:dyDescent="0.3">
      <c r="B3" s="35" t="s">
        <v>184</v>
      </c>
      <c r="C3" s="1">
        <v>22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1:15" ht="19.5" customHeight="1" x14ac:dyDescent="0.3">
      <c r="B4" s="35" t="s">
        <v>185</v>
      </c>
      <c r="C4" s="1">
        <v>58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1:15" ht="19.5" customHeight="1" x14ac:dyDescent="0.3">
      <c r="B5" s="35" t="s">
        <v>186</v>
      </c>
      <c r="C5" s="1">
        <v>38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1:15" ht="19.5" customHeight="1" x14ac:dyDescent="0.3">
      <c r="B6" s="35" t="s">
        <v>187</v>
      </c>
      <c r="C6" s="1">
        <v>14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1:15" ht="19.5" customHeight="1" x14ac:dyDescent="0.3">
      <c r="B7" s="35" t="s">
        <v>188</v>
      </c>
      <c r="C7" s="1">
        <v>21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1:15" ht="19.5" customHeight="1" x14ac:dyDescent="0.3">
      <c r="B8" s="35" t="s">
        <v>189</v>
      </c>
      <c r="C8" s="1">
        <v>21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1:15" ht="19.5" customHeight="1" x14ac:dyDescent="0.3">
      <c r="B9" s="35" t="s">
        <v>190</v>
      </c>
      <c r="C9" s="1">
        <v>24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1:15" ht="19.5" customHeight="1" x14ac:dyDescent="0.3">
      <c r="B10" s="35" t="s">
        <v>191</v>
      </c>
      <c r="C10" s="1">
        <v>52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1:15" ht="19.5" customHeight="1" x14ac:dyDescent="0.3">
      <c r="B11" s="35" t="s">
        <v>192</v>
      </c>
      <c r="C11" s="1">
        <v>55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1:15" ht="19.5" customHeight="1" x14ac:dyDescent="0.3">
      <c r="B12" s="35" t="s">
        <v>193</v>
      </c>
      <c r="C12" s="1">
        <v>13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1:15" ht="19.5" customHeight="1" x14ac:dyDescent="0.3">
      <c r="B13" s="35" t="s">
        <v>194</v>
      </c>
      <c r="C13" s="1">
        <v>42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1:15" ht="19.5" customHeight="1" x14ac:dyDescent="0.3">
      <c r="B14" s="35" t="s">
        <v>195</v>
      </c>
      <c r="C14" s="1">
        <v>18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1:15" ht="19.5" customHeight="1" x14ac:dyDescent="0.3">
      <c r="B15" s="35" t="s">
        <v>196</v>
      </c>
      <c r="C15" s="1">
        <v>46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1:15" ht="19.5" customHeight="1" x14ac:dyDescent="0.3">
      <c r="B16" s="35" t="s">
        <v>197</v>
      </c>
      <c r="C16" s="1">
        <v>63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2:18" ht="19.5" customHeight="1" x14ac:dyDescent="0.3">
      <c r="B17" s="35" t="s">
        <v>198</v>
      </c>
      <c r="C17" s="1">
        <v>61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2:18" ht="19.5" customHeight="1" x14ac:dyDescent="0.3">
      <c r="B18" s="35" t="s">
        <v>199</v>
      </c>
      <c r="C18" s="1">
        <v>36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2:18" ht="19.5" customHeight="1" x14ac:dyDescent="0.3">
      <c r="B19" s="35" t="s">
        <v>200</v>
      </c>
      <c r="C19" s="1">
        <v>25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2:18" ht="19.5" customHeight="1" x14ac:dyDescent="0.3">
      <c r="B20" s="35" t="s">
        <v>201</v>
      </c>
      <c r="C20" s="1">
        <v>32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2:18" ht="19.5" customHeight="1" x14ac:dyDescent="0.3">
      <c r="B21" s="35" t="s">
        <v>202</v>
      </c>
      <c r="C21" s="1">
        <v>64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2:18" ht="19.5" customHeight="1" x14ac:dyDescent="0.3">
      <c r="B22" s="35" t="s">
        <v>203</v>
      </c>
      <c r="C22" s="1">
        <v>36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2:18" ht="19.5" customHeight="1" x14ac:dyDescent="0.3">
      <c r="B23" s="35" t="s">
        <v>204</v>
      </c>
      <c r="C23" s="1">
        <v>49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2:18" ht="19.5" customHeight="1" x14ac:dyDescent="0.3">
      <c r="B24" s="35" t="s">
        <v>205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2:18" ht="19.5" customHeight="1" x14ac:dyDescent="0.3">
      <c r="B25" s="35" t="s">
        <v>206</v>
      </c>
      <c r="C25" s="1">
        <v>18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2:18" ht="19.5" customHeight="1" x14ac:dyDescent="0.3">
      <c r="B26" s="35" t="s">
        <v>207</v>
      </c>
      <c r="C26" s="1">
        <v>37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2:18" ht="19.5" customHeight="1" x14ac:dyDescent="0.3">
      <c r="B27" s="35" t="s">
        <v>208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2:18" ht="19.5" customHeight="1" x14ac:dyDescent="0.3">
      <c r="B28" s="35" t="s">
        <v>209</v>
      </c>
      <c r="C28" s="1">
        <v>20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2:18" ht="19.5" customHeight="1" x14ac:dyDescent="0.3">
      <c r="B29" s="35" t="s">
        <v>210</v>
      </c>
      <c r="C29" s="1">
        <v>37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2:18" ht="19.5" customHeight="1" x14ac:dyDescent="0.3">
      <c r="B30" s="35" t="s">
        <v>211</v>
      </c>
      <c r="C30" s="1">
        <v>18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2:18" ht="19.5" customHeight="1" x14ac:dyDescent="0.3">
      <c r="B31" s="35" t="s">
        <v>212</v>
      </c>
      <c r="C31" s="1">
        <v>42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  <c r="M34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6.2258326489335305</v>
      </c>
      <c r="J38" s="66">
        <v>-6.0235126910210548</v>
      </c>
      <c r="K38" s="66">
        <v>-7.3456612984834022</v>
      </c>
      <c r="L38" s="66">
        <v>2.0809320805567144</v>
      </c>
      <c r="M38" s="66">
        <v>-5.2462611289691878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0.96970620628124971</v>
      </c>
      <c r="J40" s="66">
        <f>CORREL($C$3:$C$31,J$3:J$31)</f>
        <v>0.58747275973667146</v>
      </c>
      <c r="K40" s="66">
        <f>CORREL($C$3:$C$31,K$3:K$31)</f>
        <v>0.46823763698929827</v>
      </c>
      <c r="L40" s="66">
        <f>CORREL($C$3:$C$31,L$3:L$31)</f>
        <v>0.41638199110442065</v>
      </c>
      <c r="M40" s="66">
        <f>CORREL($C$3:$C$31,M$3:M$31)</f>
        <v>0.54965146148375099</v>
      </c>
    </row>
    <row r="41" spans="2:13" ht="18.75" x14ac:dyDescent="0.25">
      <c r="B41" s="2"/>
    </row>
    <row r="43" spans="2:13" x14ac:dyDescent="0.25">
      <c r="B43" s="66" t="s">
        <v>89</v>
      </c>
      <c r="C43" s="66">
        <v>15</v>
      </c>
      <c r="D43" s="66"/>
      <c r="E43" s="66">
        <f ca="1">$C43*(RAND()-0.5)</f>
        <v>-3.9850473134303392</v>
      </c>
      <c r="F43" s="66">
        <f ca="1">$C43*(RAND()-0.5)</f>
        <v>7.4798942376735171</v>
      </c>
      <c r="G43" s="66">
        <f ca="1">$C43*(RAND()-0.5)</f>
        <v>-4.1811612014008288</v>
      </c>
      <c r="H43" s="66">
        <f ca="1">$C43*(RAND()-0.5)</f>
        <v>7.1707869520600349</v>
      </c>
      <c r="I43" s="66">
        <f ca="1">$C43*(RAND()-0.5)</f>
        <v>-0.86526127604505398</v>
      </c>
    </row>
    <row r="44" spans="2:13" x14ac:dyDescent="0.25">
      <c r="B44" s="66"/>
      <c r="C44" s="66"/>
      <c r="D44" s="66"/>
      <c r="E44" s="66">
        <v>5</v>
      </c>
      <c r="F44" s="66">
        <v>30</v>
      </c>
      <c r="G44" s="66">
        <v>30</v>
      </c>
      <c r="H44" s="66">
        <v>30</v>
      </c>
      <c r="I44" s="66">
        <v>30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630B-74FB-4D65-9E63-2BCFB46A2A22}">
  <sheetPr codeName="Sheet118"/>
  <dimension ref="A1:R41"/>
  <sheetViews>
    <sheetView showGridLines="0" topLeftCell="F1" zoomScale="58" zoomScaleNormal="58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32" customFormat="1" ht="45" customHeight="1" x14ac:dyDescent="0.25">
      <c r="A1" s="9"/>
      <c r="B1" s="2"/>
    </row>
    <row r="2" spans="1:13" ht="50.1" customHeight="1" x14ac:dyDescent="0.25">
      <c r="B2" s="34" t="s">
        <v>172</v>
      </c>
      <c r="C2" s="34" t="s">
        <v>173</v>
      </c>
      <c r="D2" s="34" t="s">
        <v>174</v>
      </c>
      <c r="E2" s="34" t="s">
        <v>175</v>
      </c>
      <c r="F2" s="34" t="s">
        <v>176</v>
      </c>
      <c r="G2" s="34" t="s">
        <v>177</v>
      </c>
      <c r="H2" s="34" t="s">
        <v>178</v>
      </c>
      <c r="I2" s="34" t="s">
        <v>179</v>
      </c>
      <c r="J2" s="34" t="s">
        <v>180</v>
      </c>
      <c r="K2" s="34" t="s">
        <v>181</v>
      </c>
      <c r="L2" s="34" t="s">
        <v>182</v>
      </c>
      <c r="M2" s="34" t="s">
        <v>183</v>
      </c>
    </row>
    <row r="3" spans="1:13" ht="19.5" customHeight="1" x14ac:dyDescent="0.3">
      <c r="B3" s="35" t="s">
        <v>184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1:13" ht="19.5" customHeight="1" x14ac:dyDescent="0.3">
      <c r="B4" s="35" t="s">
        <v>185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1:13" ht="19.5" customHeight="1" x14ac:dyDescent="0.3">
      <c r="B5" s="35" t="s">
        <v>186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1:13" ht="19.5" customHeight="1" x14ac:dyDescent="0.3">
      <c r="B6" s="35" t="s">
        <v>187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1:13" ht="19.5" customHeight="1" x14ac:dyDescent="0.3">
      <c r="B7" s="35" t="s">
        <v>188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1:13" ht="19.5" customHeight="1" x14ac:dyDescent="0.3">
      <c r="B8" s="35" t="s">
        <v>189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1:13" ht="19.5" customHeight="1" x14ac:dyDescent="0.3">
      <c r="B9" s="35" t="s">
        <v>190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1:13" ht="19.5" customHeight="1" x14ac:dyDescent="0.3">
      <c r="B10" s="35" t="s">
        <v>191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1:13" ht="19.5" customHeight="1" x14ac:dyDescent="0.3">
      <c r="B11" s="35" t="s">
        <v>192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1:13" ht="19.5" customHeight="1" x14ac:dyDescent="0.3">
      <c r="B12" s="35" t="s">
        <v>193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1:13" ht="19.5" customHeight="1" x14ac:dyDescent="0.3">
      <c r="B13" s="35" t="s">
        <v>194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1:13" ht="19.5" customHeight="1" x14ac:dyDescent="0.3">
      <c r="B14" s="35" t="s">
        <v>195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1:13" ht="19.5" customHeight="1" x14ac:dyDescent="0.3">
      <c r="B15" s="35" t="s">
        <v>196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1:13" ht="19.5" customHeight="1" x14ac:dyDescent="0.3">
      <c r="B16" s="35" t="s">
        <v>197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2:18" ht="19.5" customHeight="1" x14ac:dyDescent="0.3">
      <c r="B17" s="35" t="s">
        <v>198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2:18" ht="19.5" customHeight="1" x14ac:dyDescent="0.3">
      <c r="B18" s="35" t="s">
        <v>199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2:18" ht="19.5" customHeight="1" x14ac:dyDescent="0.3">
      <c r="B19" s="35" t="s">
        <v>200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2:18" ht="19.5" customHeight="1" x14ac:dyDescent="0.3">
      <c r="B20" s="35" t="s">
        <v>201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2:18" ht="19.5" customHeight="1" x14ac:dyDescent="0.3">
      <c r="B21" s="35" t="s">
        <v>202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2:18" ht="19.5" customHeight="1" x14ac:dyDescent="0.3">
      <c r="B22" s="35" t="s">
        <v>203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2:18" ht="19.5" customHeight="1" x14ac:dyDescent="0.3">
      <c r="B23" s="35" t="s">
        <v>204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2:18" ht="19.5" customHeight="1" x14ac:dyDescent="0.3">
      <c r="B24" s="35" t="s">
        <v>205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2:18" ht="19.5" customHeight="1" x14ac:dyDescent="0.3">
      <c r="B25" s="35" t="s">
        <v>206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2:18" ht="19.5" customHeight="1" x14ac:dyDescent="0.3">
      <c r="B26" s="35" t="s">
        <v>207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2:18" ht="19.5" customHeight="1" x14ac:dyDescent="0.3">
      <c r="B27" s="35" t="s">
        <v>208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2:18" ht="19.5" customHeight="1" x14ac:dyDescent="0.3">
      <c r="B28" s="35" t="s">
        <v>209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2:18" ht="19.5" customHeight="1" x14ac:dyDescent="0.3">
      <c r="B29" s="35" t="s">
        <v>210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2:18" ht="19.5" customHeight="1" x14ac:dyDescent="0.3">
      <c r="B30" s="35" t="s">
        <v>211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2:18" ht="19.5" customHeight="1" x14ac:dyDescent="0.3">
      <c r="B31" s="35" t="s">
        <v>212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-6.4745366247945686</v>
      </c>
      <c r="J38" s="66">
        <f ca="1">$G38*(RAND()-0.5)</f>
        <v>-6.5809453439592431</v>
      </c>
      <c r="K38" s="66">
        <f ca="1">$G38*(RAND()-0.5)</f>
        <v>0.21615413607049661</v>
      </c>
      <c r="L38" s="66">
        <f ca="1">$G38*(RAND()-0.5)</f>
        <v>-5.7972392556873178</v>
      </c>
      <c r="M38" s="66">
        <f ca="1">$G38*(RAND()-0.5)</f>
        <v>0.32569093659739035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0.96970620628124971</v>
      </c>
      <c r="J40" s="66">
        <f>CORREL($C$3:$C$31,J$3:J$31)</f>
        <v>0.58747275973667146</v>
      </c>
      <c r="K40" s="66">
        <f>CORREL($C$3:$C$31,K$3:K$31)</f>
        <v>0.46823763698929827</v>
      </c>
      <c r="L40" s="66">
        <f>CORREL($C$3:$C$31,L$3:L$31)</f>
        <v>0.41638199110442065</v>
      </c>
      <c r="M40" s="66">
        <f>CORREL($C$3:$C$31,M$3:M$31)</f>
        <v>0.54965146148375099</v>
      </c>
    </row>
    <row r="41" spans="2:13" ht="18.75" x14ac:dyDescent="0.25">
      <c r="B41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{452EAA6B-81A7-418C-9FEE-F6E2BB8BAE81}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{4AE42587-94E5-4508-A5B7-D98C9A86BCF5}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{FD9103CC-B689-46D7-91B8-342512F73328}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{D651D6DB-6E50-4ACD-AA14-B646B5B65C45}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{8138B213-0DA9-45F4-9802-7E5D83F6D95C}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{55969257-F3B0-478E-9EF4-54634CCE5287}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{AA703FE0-F84E-47D3-8FE3-6F3AAE5FF4D6}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{0A25DABA-9728-489C-BAF0-4F4EB0FF9731}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{6DA6F869-AF99-4570-96B1-AAFE78AA0210}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{9C5DF4D5-9E48-4D49-9E3B-270AEFE7E991}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{D853A268-7359-474E-B924-5C9453A9F85C}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{A42F78E3-4DD3-4E91-9EE7-3A7DB1F773C8}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{B4051AB8-DE1C-44A4-8C6C-C833F5CE963C}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{3377CFA4-C501-4AEE-A716-0F4F1120F528}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{6A331A59-53A7-4F8A-89B4-2AA0E69596F9}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{B31CF8D1-72D6-4F7D-A770-997E3E5F497D}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{83BEB95A-5D14-4A05-9015-C8F85CD84ED0}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{37EF5ADB-640A-481F-ABBE-B978EF026BE8}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{3B7FD32A-E0FA-4ACD-AB85-D669296AF33E}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{ECC8E54A-0907-499F-81A0-D8539CF8866A}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{DD98A2C2-A945-4A0A-AEEE-1AAD918D18D1}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{9B4AD7C5-7EB3-4EA3-9C9B-AC775857B100}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2EAA6B-81A7-418C-9FEE-F6E2BB8BAE8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AE42587-94E5-4508-A5B7-D98C9A86BC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FD9103CC-B689-46D7-91B8-342512F7332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51D6DB-6E50-4ACD-AA14-B646B5B65C4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138B213-0DA9-45F4-9802-7E5D83F6D9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969257-F3B0-478E-9EF4-54634CCE528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A703FE0-F84E-47D3-8FE3-6F3AAE5FF4D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A25DABA-9728-489C-BAF0-4F4EB0FF97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DA6F869-AF99-4570-96B1-AAFE78AA021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C5DF4D5-9E48-4D49-9E3B-270AEFE7E99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853A268-7359-474E-B924-5C9453A9F85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42F78E3-4DD3-4E91-9EE7-3A7DB1F773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B4051AB8-DE1C-44A4-8C6C-C833F5CE963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377CFA4-C501-4AEE-A716-0F4F1120F52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A331A59-53A7-4F8A-89B4-2AA0E69596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B31CF8D1-72D6-4F7D-A770-997E3E5F497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3BEB95A-5D14-4A05-9015-C8F85CD84ED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7EF5ADB-640A-481F-ABBE-B978EF026B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3B7FD32A-E0FA-4ACD-AB85-D669296AF3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CC8E54A-0907-499F-81A0-D8539CF8866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DD98A2C2-A945-4A0A-AEEE-1AAD918D18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B4AD7C5-7EB3-4EA3-9C9B-AC775857B10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D569-8AC9-4224-828C-C976784E22DA}">
  <sheetPr codeName="Sheet119"/>
  <dimension ref="A1:R41"/>
  <sheetViews>
    <sheetView showGridLines="0" zoomScale="58" zoomScaleNormal="58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32" customFormat="1" ht="45" customHeight="1" x14ac:dyDescent="0.25">
      <c r="A1" s="9"/>
      <c r="B1" s="2"/>
    </row>
    <row r="2" spans="1:13" ht="50.1" customHeight="1" x14ac:dyDescent="0.25">
      <c r="B2" s="34" t="s">
        <v>172</v>
      </c>
      <c r="C2" s="34" t="s">
        <v>173</v>
      </c>
      <c r="D2" s="34" t="s">
        <v>174</v>
      </c>
      <c r="E2" s="34" t="s">
        <v>175</v>
      </c>
      <c r="F2" s="34" t="s">
        <v>176</v>
      </c>
      <c r="G2" s="34" t="s">
        <v>177</v>
      </c>
      <c r="H2" s="34" t="s">
        <v>178</v>
      </c>
      <c r="I2" s="34" t="s">
        <v>179</v>
      </c>
      <c r="J2" s="34" t="s">
        <v>180</v>
      </c>
      <c r="K2" s="34" t="s">
        <v>181</v>
      </c>
      <c r="L2" s="34" t="s">
        <v>182</v>
      </c>
      <c r="M2" s="34" t="s">
        <v>183</v>
      </c>
    </row>
    <row r="3" spans="1:13" ht="19.5" customHeight="1" x14ac:dyDescent="0.3">
      <c r="B3" s="35" t="s">
        <v>184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19</v>
      </c>
      <c r="J3" s="1">
        <v>19</v>
      </c>
      <c r="K3" s="1">
        <v>45</v>
      </c>
      <c r="L3" s="1">
        <v>34</v>
      </c>
      <c r="M3" s="1">
        <v>19</v>
      </c>
    </row>
    <row r="4" spans="1:13" ht="19.5" customHeight="1" x14ac:dyDescent="0.3">
      <c r="B4" s="35" t="s">
        <v>185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55</v>
      </c>
      <c r="J4" s="1">
        <v>92</v>
      </c>
      <c r="K4" s="1">
        <v>42</v>
      </c>
      <c r="L4" s="1">
        <v>39</v>
      </c>
      <c r="M4" s="1">
        <v>76</v>
      </c>
    </row>
    <row r="5" spans="1:13" ht="19.5" customHeight="1" x14ac:dyDescent="0.3">
      <c r="B5" s="35" t="s">
        <v>186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39</v>
      </c>
      <c r="J5" s="1">
        <v>32</v>
      </c>
      <c r="K5" s="1">
        <v>11</v>
      </c>
      <c r="L5" s="1">
        <v>29</v>
      </c>
      <c r="M5" s="1">
        <v>81</v>
      </c>
    </row>
    <row r="6" spans="1:13" ht="19.5" customHeight="1" x14ac:dyDescent="0.3">
      <c r="B6" s="35" t="s">
        <v>187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11</v>
      </c>
      <c r="J6" s="1">
        <v>48</v>
      </c>
      <c r="K6" s="1">
        <v>74</v>
      </c>
      <c r="L6" s="1">
        <v>11</v>
      </c>
      <c r="M6" s="1">
        <v>14</v>
      </c>
    </row>
    <row r="7" spans="1:13" ht="19.5" customHeight="1" x14ac:dyDescent="0.3">
      <c r="B7" s="35" t="s">
        <v>188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17</v>
      </c>
      <c r="J7" s="1">
        <v>17</v>
      </c>
      <c r="K7" s="1">
        <v>35</v>
      </c>
      <c r="L7" s="1">
        <v>36</v>
      </c>
      <c r="M7" s="1">
        <v>45</v>
      </c>
    </row>
    <row r="8" spans="1:13" ht="19.5" customHeight="1" x14ac:dyDescent="0.3">
      <c r="B8" s="35" t="s">
        <v>189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21</v>
      </c>
      <c r="J8" s="1">
        <v>18</v>
      </c>
      <c r="K8" s="1">
        <v>11</v>
      </c>
      <c r="L8" s="1">
        <v>20</v>
      </c>
      <c r="M8" s="1">
        <v>65</v>
      </c>
    </row>
    <row r="9" spans="1:13" ht="19.5" customHeight="1" x14ac:dyDescent="0.3">
      <c r="B9" s="35" t="s">
        <v>190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20</v>
      </c>
      <c r="J9" s="1">
        <v>18</v>
      </c>
      <c r="K9" s="1">
        <v>65</v>
      </c>
      <c r="L9" s="1">
        <v>39</v>
      </c>
      <c r="M9" s="1">
        <v>18</v>
      </c>
    </row>
    <row r="10" spans="1:13" ht="19.5" customHeight="1" x14ac:dyDescent="0.3">
      <c r="B10" s="35" t="s">
        <v>191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54</v>
      </c>
      <c r="J10" s="1">
        <v>98</v>
      </c>
      <c r="K10" s="1">
        <v>13</v>
      </c>
      <c r="L10" s="1">
        <v>22</v>
      </c>
      <c r="M10" s="1">
        <v>22</v>
      </c>
    </row>
    <row r="11" spans="1:13" ht="19.5" customHeight="1" x14ac:dyDescent="0.3">
      <c r="B11" s="35" t="s">
        <v>192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52</v>
      </c>
      <c r="J11" s="1">
        <v>19</v>
      </c>
      <c r="K11" s="1">
        <v>51</v>
      </c>
      <c r="L11" s="1">
        <v>91</v>
      </c>
      <c r="M11" s="1">
        <v>81</v>
      </c>
    </row>
    <row r="12" spans="1:13" ht="19.5" customHeight="1" x14ac:dyDescent="0.3">
      <c r="B12" s="35" t="s">
        <v>193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20</v>
      </c>
      <c r="J12" s="1">
        <v>23</v>
      </c>
      <c r="K12" s="1">
        <v>19</v>
      </c>
      <c r="L12" s="1">
        <v>17</v>
      </c>
      <c r="M12" s="1">
        <v>14</v>
      </c>
    </row>
    <row r="13" spans="1:13" ht="19.5" customHeight="1" x14ac:dyDescent="0.3">
      <c r="B13" s="35" t="s">
        <v>194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44</v>
      </c>
      <c r="J13" s="1">
        <v>75</v>
      </c>
      <c r="K13" s="1">
        <v>41</v>
      </c>
      <c r="L13" s="1">
        <v>15</v>
      </c>
      <c r="M13" s="1">
        <v>75</v>
      </c>
    </row>
    <row r="14" spans="1:13" ht="19.5" customHeight="1" x14ac:dyDescent="0.3">
      <c r="B14" s="35" t="s">
        <v>195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14</v>
      </c>
      <c r="J14" s="1">
        <v>26</v>
      </c>
      <c r="K14" s="1">
        <v>13</v>
      </c>
      <c r="L14" s="1">
        <v>19</v>
      </c>
      <c r="M14" s="1">
        <v>12</v>
      </c>
    </row>
    <row r="15" spans="1:13" ht="19.5" customHeight="1" x14ac:dyDescent="0.3">
      <c r="B15" s="35" t="s">
        <v>196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91</v>
      </c>
      <c r="K15" s="1">
        <v>41</v>
      </c>
      <c r="L15" s="1">
        <v>12</v>
      </c>
      <c r="M15" s="1">
        <v>24</v>
      </c>
    </row>
    <row r="16" spans="1:13" ht="19.5" customHeight="1" x14ac:dyDescent="0.3">
      <c r="B16" s="35" t="s">
        <v>197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55</v>
      </c>
      <c r="J16" s="1">
        <v>62</v>
      </c>
      <c r="K16" s="1">
        <v>84</v>
      </c>
      <c r="L16" s="1">
        <v>77</v>
      </c>
      <c r="M16" s="1">
        <v>47</v>
      </c>
    </row>
    <row r="17" spans="2:18" ht="19.5" customHeight="1" x14ac:dyDescent="0.3">
      <c r="B17" s="35" t="s">
        <v>198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58</v>
      </c>
      <c r="J17" s="1">
        <v>82</v>
      </c>
      <c r="K17" s="1">
        <v>82</v>
      </c>
      <c r="L17" s="1">
        <v>37</v>
      </c>
      <c r="M17" s="1">
        <v>66</v>
      </c>
    </row>
    <row r="18" spans="2:18" ht="19.5" customHeight="1" x14ac:dyDescent="0.3">
      <c r="B18" s="35" t="s">
        <v>199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31</v>
      </c>
      <c r="J18" s="1">
        <v>19</v>
      </c>
      <c r="K18" s="1">
        <v>78</v>
      </c>
      <c r="L18" s="1">
        <v>84</v>
      </c>
      <c r="M18" s="1">
        <v>68</v>
      </c>
    </row>
    <row r="19" spans="2:18" ht="19.5" customHeight="1" x14ac:dyDescent="0.3">
      <c r="B19" s="35" t="s">
        <v>200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21</v>
      </c>
      <c r="J19" s="1">
        <v>14</v>
      </c>
      <c r="K19" s="1">
        <v>14</v>
      </c>
      <c r="L19" s="1">
        <v>32</v>
      </c>
      <c r="M19" s="1">
        <v>16</v>
      </c>
    </row>
    <row r="20" spans="2:18" ht="19.5" customHeight="1" x14ac:dyDescent="0.3">
      <c r="B20" s="35" t="s">
        <v>201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30</v>
      </c>
      <c r="J20" s="1">
        <v>89</v>
      </c>
      <c r="K20" s="1">
        <v>15</v>
      </c>
      <c r="L20" s="1">
        <v>73</v>
      </c>
      <c r="M20" s="1">
        <v>26</v>
      </c>
    </row>
    <row r="21" spans="2:18" ht="19.5" customHeight="1" x14ac:dyDescent="0.3">
      <c r="B21" s="35" t="s">
        <v>202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60</v>
      </c>
      <c r="J21" s="1">
        <v>61</v>
      </c>
      <c r="K21" s="1">
        <v>63</v>
      </c>
      <c r="L21" s="1">
        <v>56</v>
      </c>
      <c r="M21" s="1">
        <v>69</v>
      </c>
    </row>
    <row r="22" spans="2:18" ht="19.5" customHeight="1" x14ac:dyDescent="0.3">
      <c r="B22" s="35" t="s">
        <v>203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32</v>
      </c>
      <c r="J22" s="1">
        <v>15</v>
      </c>
      <c r="K22" s="1">
        <v>65</v>
      </c>
      <c r="L22" s="1">
        <v>46</v>
      </c>
      <c r="M22" s="1">
        <v>30</v>
      </c>
    </row>
    <row r="23" spans="2:18" ht="19.5" customHeight="1" x14ac:dyDescent="0.3">
      <c r="B23" s="35" t="s">
        <v>204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54</v>
      </c>
      <c r="J23" s="1">
        <v>92</v>
      </c>
      <c r="K23" s="1">
        <v>39</v>
      </c>
      <c r="L23" s="1">
        <v>17</v>
      </c>
      <c r="M23" s="1">
        <v>62</v>
      </c>
    </row>
    <row r="24" spans="2:18" ht="19.5" customHeight="1" x14ac:dyDescent="0.3">
      <c r="B24" s="35" t="s">
        <v>205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">
        <v>51</v>
      </c>
      <c r="L24" s="1">
        <v>58</v>
      </c>
      <c r="M24" s="1">
        <v>57</v>
      </c>
    </row>
    <row r="25" spans="2:18" ht="19.5" customHeight="1" x14ac:dyDescent="0.3">
      <c r="B25" s="35" t="s">
        <v>206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22</v>
      </c>
      <c r="J25" s="1">
        <v>29</v>
      </c>
      <c r="K25" s="1">
        <v>13</v>
      </c>
      <c r="L25" s="1">
        <v>18</v>
      </c>
      <c r="M25" s="1">
        <v>18</v>
      </c>
    </row>
    <row r="26" spans="2:18" ht="19.5" customHeight="1" x14ac:dyDescent="0.3">
      <c r="B26" s="35" t="s">
        <v>207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34</v>
      </c>
      <c r="J26" s="1">
        <v>38</v>
      </c>
      <c r="K26" s="1">
        <v>51</v>
      </c>
      <c r="L26" s="1">
        <v>61</v>
      </c>
      <c r="M26" s="1">
        <v>21</v>
      </c>
    </row>
    <row r="27" spans="2:18" ht="19.5" customHeight="1" x14ac:dyDescent="0.3">
      <c r="B27" s="35" t="s">
        <v>208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32</v>
      </c>
      <c r="J27" s="1">
        <v>49</v>
      </c>
      <c r="K27" s="1">
        <v>13</v>
      </c>
      <c r="L27" s="1">
        <v>30</v>
      </c>
      <c r="M27" s="1">
        <v>46</v>
      </c>
    </row>
    <row r="28" spans="2:18" ht="19.5" customHeight="1" x14ac:dyDescent="0.3">
      <c r="B28" s="35" t="s">
        <v>209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22</v>
      </c>
      <c r="J28" s="1">
        <v>39</v>
      </c>
      <c r="K28" s="1">
        <v>11</v>
      </c>
      <c r="L28" s="1">
        <v>37</v>
      </c>
      <c r="M28" s="1">
        <v>56</v>
      </c>
    </row>
    <row r="29" spans="2:18" ht="19.5" customHeight="1" x14ac:dyDescent="0.3">
      <c r="B29" s="35" t="s">
        <v>210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40</v>
      </c>
      <c r="J29" s="1">
        <v>18</v>
      </c>
      <c r="K29" s="1">
        <v>28</v>
      </c>
      <c r="L29" s="1">
        <v>73</v>
      </c>
      <c r="M29" s="1">
        <v>16</v>
      </c>
    </row>
    <row r="30" spans="2:18" ht="19.5" customHeight="1" x14ac:dyDescent="0.3">
      <c r="B30" s="35" t="s">
        <v>211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20</v>
      </c>
      <c r="J30" s="1">
        <v>27</v>
      </c>
      <c r="K30" s="1">
        <v>12</v>
      </c>
      <c r="L30" s="1">
        <v>18</v>
      </c>
      <c r="M30" s="1">
        <v>35</v>
      </c>
    </row>
    <row r="31" spans="2:18" ht="19.5" customHeight="1" x14ac:dyDescent="0.3">
      <c r="B31" s="35" t="s">
        <v>212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45</v>
      </c>
      <c r="J31" s="1">
        <v>94</v>
      </c>
      <c r="K31" s="1">
        <v>79</v>
      </c>
      <c r="L31" s="1">
        <v>39</v>
      </c>
      <c r="M31" s="1">
        <v>40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-6.5176609650671207</v>
      </c>
      <c r="J38" s="66">
        <f ca="1">$G38*(RAND()-0.5)</f>
        <v>-4.3381775457081773</v>
      </c>
      <c r="K38" s="66">
        <f ca="1">$G38*(RAND()-0.5)</f>
        <v>5.3957580448385141</v>
      </c>
      <c r="L38" s="66">
        <f ca="1">$G38*(RAND()-0.5)</f>
        <v>4.0186764745764343</v>
      </c>
      <c r="M38" s="66">
        <f ca="1">$G38*(RAND()-0.5)</f>
        <v>-3.5955635705199587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0.96970620628124971</v>
      </c>
      <c r="J40" s="66">
        <f>CORREL($C$3:$C$31,J$3:J$31)</f>
        <v>0.58747275973667146</v>
      </c>
      <c r="K40" s="66">
        <f>CORREL($C$3:$C$31,K$3:K$31)</f>
        <v>0.46823763698929827</v>
      </c>
      <c r="L40" s="66">
        <f>CORREL($C$3:$C$31,L$3:L$31)</f>
        <v>0.41638199110442065</v>
      </c>
      <c r="M40" s="66">
        <f>CORREL($C$3:$C$31,M$3:M$31)</f>
        <v>0.54965146148375099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3BFA-4A14-48D0-81B7-1B0425FCFBD6}">
  <sheetPr codeName="Sheet120"/>
  <dimension ref="A1:R41"/>
  <sheetViews>
    <sheetView showGridLines="0" zoomScale="58" zoomScaleNormal="58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32" customFormat="1" ht="45" customHeight="1" x14ac:dyDescent="0.25">
      <c r="A1" s="9"/>
      <c r="B1" s="2"/>
    </row>
    <row r="2" spans="1:13" ht="50.1" customHeight="1" x14ac:dyDescent="0.25">
      <c r="B2" s="34" t="s">
        <v>172</v>
      </c>
      <c r="C2" s="34" t="s">
        <v>173</v>
      </c>
      <c r="D2" s="34" t="s">
        <v>174</v>
      </c>
      <c r="E2" s="34" t="s">
        <v>175</v>
      </c>
      <c r="F2" s="34" t="s">
        <v>176</v>
      </c>
      <c r="G2" s="34" t="s">
        <v>177</v>
      </c>
      <c r="H2" s="34" t="s">
        <v>178</v>
      </c>
      <c r="I2" s="34" t="s">
        <v>179</v>
      </c>
      <c r="J2" s="34" t="s">
        <v>180</v>
      </c>
      <c r="K2" s="34" t="s">
        <v>181</v>
      </c>
      <c r="L2" s="34" t="s">
        <v>182</v>
      </c>
      <c r="M2" s="34" t="s">
        <v>183</v>
      </c>
    </row>
    <row r="3" spans="1:13" ht="19.5" customHeight="1" x14ac:dyDescent="0.3">
      <c r="B3" s="39" t="s">
        <v>184</v>
      </c>
      <c r="C3" s="10">
        <v>22</v>
      </c>
      <c r="D3" s="10">
        <v>19</v>
      </c>
      <c r="E3" s="10">
        <v>43</v>
      </c>
      <c r="F3" s="10">
        <v>87</v>
      </c>
      <c r="G3" s="10">
        <v>23</v>
      </c>
      <c r="H3" s="10">
        <v>20</v>
      </c>
      <c r="I3" s="10">
        <v>19</v>
      </c>
      <c r="J3" s="10">
        <v>19</v>
      </c>
      <c r="K3" s="11">
        <v>45</v>
      </c>
      <c r="L3" s="11">
        <v>34</v>
      </c>
      <c r="M3" s="11">
        <v>19</v>
      </c>
    </row>
    <row r="4" spans="1:13" ht="19.5" customHeight="1" x14ac:dyDescent="0.3">
      <c r="B4" s="35" t="s">
        <v>185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55</v>
      </c>
      <c r="J4" s="1">
        <v>92</v>
      </c>
      <c r="K4" s="12">
        <v>42</v>
      </c>
      <c r="L4" s="12">
        <v>39</v>
      </c>
      <c r="M4" s="12">
        <v>76</v>
      </c>
    </row>
    <row r="5" spans="1:13" ht="19.5" customHeight="1" x14ac:dyDescent="0.3">
      <c r="B5" s="39" t="s">
        <v>186</v>
      </c>
      <c r="C5" s="10">
        <v>38</v>
      </c>
      <c r="D5" s="10">
        <v>15</v>
      </c>
      <c r="E5" s="10">
        <v>83</v>
      </c>
      <c r="F5" s="10">
        <v>78</v>
      </c>
      <c r="G5" s="10">
        <v>38</v>
      </c>
      <c r="H5" s="10">
        <v>62</v>
      </c>
      <c r="I5" s="10">
        <v>39</v>
      </c>
      <c r="J5" s="10">
        <v>32</v>
      </c>
      <c r="K5" s="11">
        <v>11</v>
      </c>
      <c r="L5" s="11">
        <v>29</v>
      </c>
      <c r="M5" s="11">
        <v>81</v>
      </c>
    </row>
    <row r="6" spans="1:13" ht="19.5" customHeight="1" x14ac:dyDescent="0.3">
      <c r="B6" s="35" t="s">
        <v>187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11</v>
      </c>
      <c r="J6" s="1">
        <v>48</v>
      </c>
      <c r="K6" s="12">
        <v>74</v>
      </c>
      <c r="L6" s="12">
        <v>11</v>
      </c>
      <c r="M6" s="12">
        <v>14</v>
      </c>
    </row>
    <row r="7" spans="1:13" ht="19.5" customHeight="1" x14ac:dyDescent="0.3">
      <c r="B7" s="39" t="s">
        <v>188</v>
      </c>
      <c r="C7" s="10">
        <v>21</v>
      </c>
      <c r="D7" s="10">
        <v>23</v>
      </c>
      <c r="E7" s="10">
        <v>33</v>
      </c>
      <c r="F7" s="10">
        <v>33</v>
      </c>
      <c r="G7" s="10">
        <v>11</v>
      </c>
      <c r="H7" s="10">
        <v>40</v>
      </c>
      <c r="I7" s="10">
        <v>17</v>
      </c>
      <c r="J7" s="10">
        <v>17</v>
      </c>
      <c r="K7" s="11">
        <v>35</v>
      </c>
      <c r="L7" s="11">
        <v>36</v>
      </c>
      <c r="M7" s="11">
        <v>45</v>
      </c>
    </row>
    <row r="8" spans="1:13" ht="19.5" customHeight="1" x14ac:dyDescent="0.3">
      <c r="B8" s="35" t="s">
        <v>189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21</v>
      </c>
      <c r="J8" s="1">
        <v>18</v>
      </c>
      <c r="K8" s="12">
        <v>11</v>
      </c>
      <c r="L8" s="12">
        <v>20</v>
      </c>
      <c r="M8" s="12">
        <v>65</v>
      </c>
    </row>
    <row r="9" spans="1:13" ht="19.5" customHeight="1" x14ac:dyDescent="0.3">
      <c r="B9" s="39" t="s">
        <v>190</v>
      </c>
      <c r="C9" s="10">
        <v>24</v>
      </c>
      <c r="D9" s="10">
        <v>40</v>
      </c>
      <c r="E9" s="10">
        <v>40</v>
      </c>
      <c r="F9" s="10">
        <v>34</v>
      </c>
      <c r="G9" s="10">
        <v>28</v>
      </c>
      <c r="H9" s="10">
        <v>73</v>
      </c>
      <c r="I9" s="10">
        <v>20</v>
      </c>
      <c r="J9" s="10">
        <v>18</v>
      </c>
      <c r="K9" s="11">
        <v>65</v>
      </c>
      <c r="L9" s="11">
        <v>39</v>
      </c>
      <c r="M9" s="11">
        <v>18</v>
      </c>
    </row>
    <row r="10" spans="1:13" ht="19.5" customHeight="1" x14ac:dyDescent="0.3">
      <c r="B10" s="35" t="s">
        <v>191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54</v>
      </c>
      <c r="J10" s="1">
        <v>98</v>
      </c>
      <c r="K10" s="12">
        <v>13</v>
      </c>
      <c r="L10" s="12">
        <v>22</v>
      </c>
      <c r="M10" s="12">
        <v>22</v>
      </c>
    </row>
    <row r="11" spans="1:13" ht="19.5" customHeight="1" x14ac:dyDescent="0.3">
      <c r="B11" s="39" t="s">
        <v>192</v>
      </c>
      <c r="C11" s="10">
        <v>55</v>
      </c>
      <c r="D11" s="10">
        <v>17</v>
      </c>
      <c r="E11" s="10">
        <v>20</v>
      </c>
      <c r="F11" s="10">
        <v>68</v>
      </c>
      <c r="G11" s="10">
        <v>59</v>
      </c>
      <c r="H11" s="10">
        <v>84</v>
      </c>
      <c r="I11" s="10">
        <v>52</v>
      </c>
      <c r="J11" s="10">
        <v>19</v>
      </c>
      <c r="K11" s="11">
        <v>51</v>
      </c>
      <c r="L11" s="11">
        <v>91</v>
      </c>
      <c r="M11" s="11">
        <v>81</v>
      </c>
    </row>
    <row r="12" spans="1:13" ht="19.5" customHeight="1" x14ac:dyDescent="0.3">
      <c r="B12" s="35" t="s">
        <v>193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20</v>
      </c>
      <c r="J12" s="1">
        <v>23</v>
      </c>
      <c r="K12" s="12">
        <v>19</v>
      </c>
      <c r="L12" s="12">
        <v>17</v>
      </c>
      <c r="M12" s="12">
        <v>14</v>
      </c>
    </row>
    <row r="13" spans="1:13" ht="19.5" customHeight="1" x14ac:dyDescent="0.3">
      <c r="B13" s="39" t="s">
        <v>194</v>
      </c>
      <c r="C13" s="10">
        <v>42</v>
      </c>
      <c r="D13" s="10">
        <v>54</v>
      </c>
      <c r="E13" s="10">
        <v>88</v>
      </c>
      <c r="F13" s="10">
        <v>32</v>
      </c>
      <c r="G13" s="10">
        <v>73</v>
      </c>
      <c r="H13" s="10">
        <v>72</v>
      </c>
      <c r="I13" s="10">
        <v>44</v>
      </c>
      <c r="J13" s="10">
        <v>75</v>
      </c>
      <c r="K13" s="11">
        <v>41</v>
      </c>
      <c r="L13" s="11">
        <v>15</v>
      </c>
      <c r="M13" s="11">
        <v>75</v>
      </c>
    </row>
    <row r="14" spans="1:13" ht="19.5" customHeight="1" x14ac:dyDescent="0.3">
      <c r="B14" s="35" t="s">
        <v>195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14</v>
      </c>
      <c r="J14" s="1">
        <v>26</v>
      </c>
      <c r="K14" s="12">
        <v>13</v>
      </c>
      <c r="L14" s="12">
        <v>19</v>
      </c>
      <c r="M14" s="12">
        <v>12</v>
      </c>
    </row>
    <row r="15" spans="1:13" ht="19.5" customHeight="1" x14ac:dyDescent="0.3">
      <c r="B15" s="39" t="s">
        <v>196</v>
      </c>
      <c r="C15" s="10">
        <v>46</v>
      </c>
      <c r="D15" s="10">
        <v>36</v>
      </c>
      <c r="E15" s="10">
        <v>77</v>
      </c>
      <c r="F15" s="10">
        <v>46</v>
      </c>
      <c r="G15" s="10">
        <v>14</v>
      </c>
      <c r="H15" s="10">
        <v>57</v>
      </c>
      <c r="I15" s="10">
        <v>53</v>
      </c>
      <c r="J15" s="10">
        <v>91</v>
      </c>
      <c r="K15" s="11">
        <v>41</v>
      </c>
      <c r="L15" s="11">
        <v>12</v>
      </c>
      <c r="M15" s="11">
        <v>24</v>
      </c>
    </row>
    <row r="16" spans="1:13" ht="19.5" customHeight="1" x14ac:dyDescent="0.3">
      <c r="B16" s="35" t="s">
        <v>197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55</v>
      </c>
      <c r="J16" s="1">
        <v>62</v>
      </c>
      <c r="K16" s="12">
        <v>84</v>
      </c>
      <c r="L16" s="12">
        <v>77</v>
      </c>
      <c r="M16" s="12">
        <v>47</v>
      </c>
    </row>
    <row r="17" spans="2:18" ht="19.5" customHeight="1" x14ac:dyDescent="0.3">
      <c r="B17" s="39" t="s">
        <v>198</v>
      </c>
      <c r="C17" s="10">
        <v>61</v>
      </c>
      <c r="D17" s="10">
        <v>25</v>
      </c>
      <c r="E17" s="10">
        <v>55</v>
      </c>
      <c r="F17" s="10">
        <v>90</v>
      </c>
      <c r="G17" s="10">
        <v>41</v>
      </c>
      <c r="H17" s="10">
        <v>65</v>
      </c>
      <c r="I17" s="10">
        <v>58</v>
      </c>
      <c r="J17" s="10">
        <v>82</v>
      </c>
      <c r="K17" s="11">
        <v>82</v>
      </c>
      <c r="L17" s="11">
        <v>37</v>
      </c>
      <c r="M17" s="11">
        <v>66</v>
      </c>
    </row>
    <row r="18" spans="2:18" ht="19.5" customHeight="1" x14ac:dyDescent="0.3">
      <c r="B18" s="35" t="s">
        <v>199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31</v>
      </c>
      <c r="J18" s="1">
        <v>19</v>
      </c>
      <c r="K18" s="12">
        <v>78</v>
      </c>
      <c r="L18" s="12">
        <v>84</v>
      </c>
      <c r="M18" s="12">
        <v>68</v>
      </c>
    </row>
    <row r="19" spans="2:18" ht="19.5" customHeight="1" x14ac:dyDescent="0.3">
      <c r="B19" s="39" t="s">
        <v>200</v>
      </c>
      <c r="C19" s="10">
        <v>25</v>
      </c>
      <c r="D19" s="10">
        <v>11</v>
      </c>
      <c r="E19" s="10">
        <v>61</v>
      </c>
      <c r="F19" s="10">
        <v>27</v>
      </c>
      <c r="G19" s="10">
        <v>15</v>
      </c>
      <c r="H19" s="10">
        <v>20</v>
      </c>
      <c r="I19" s="10">
        <v>21</v>
      </c>
      <c r="J19" s="10">
        <v>14</v>
      </c>
      <c r="K19" s="11">
        <v>14</v>
      </c>
      <c r="L19" s="11">
        <v>32</v>
      </c>
      <c r="M19" s="11">
        <v>16</v>
      </c>
    </row>
    <row r="20" spans="2:18" ht="19.5" customHeight="1" x14ac:dyDescent="0.3">
      <c r="B20" s="35" t="s">
        <v>201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30</v>
      </c>
      <c r="J20" s="1">
        <v>89</v>
      </c>
      <c r="K20" s="12">
        <v>15</v>
      </c>
      <c r="L20" s="12">
        <v>73</v>
      </c>
      <c r="M20" s="12">
        <v>26</v>
      </c>
    </row>
    <row r="21" spans="2:18" ht="19.5" customHeight="1" x14ac:dyDescent="0.3">
      <c r="B21" s="39" t="s">
        <v>202</v>
      </c>
      <c r="C21" s="10">
        <v>64</v>
      </c>
      <c r="D21" s="10">
        <v>50</v>
      </c>
      <c r="E21" s="10">
        <v>42</v>
      </c>
      <c r="F21" s="10">
        <v>55</v>
      </c>
      <c r="G21" s="10">
        <v>63</v>
      </c>
      <c r="H21" s="10">
        <v>34</v>
      </c>
      <c r="I21" s="10">
        <v>60</v>
      </c>
      <c r="J21" s="10">
        <v>61</v>
      </c>
      <c r="K21" s="11">
        <v>63</v>
      </c>
      <c r="L21" s="11">
        <v>56</v>
      </c>
      <c r="M21" s="11">
        <v>69</v>
      </c>
    </row>
    <row r="22" spans="2:18" ht="19.5" customHeight="1" x14ac:dyDescent="0.3">
      <c r="B22" s="35" t="s">
        <v>203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32</v>
      </c>
      <c r="J22" s="1">
        <v>15</v>
      </c>
      <c r="K22" s="12">
        <v>65</v>
      </c>
      <c r="L22" s="12">
        <v>46</v>
      </c>
      <c r="M22" s="12">
        <v>30</v>
      </c>
    </row>
    <row r="23" spans="2:18" ht="19.5" customHeight="1" x14ac:dyDescent="0.3">
      <c r="B23" s="39" t="s">
        <v>204</v>
      </c>
      <c r="C23" s="10">
        <v>49</v>
      </c>
      <c r="D23" s="10">
        <v>31</v>
      </c>
      <c r="E23" s="10">
        <v>49</v>
      </c>
      <c r="F23" s="10">
        <v>86</v>
      </c>
      <c r="G23" s="10">
        <v>18</v>
      </c>
      <c r="H23" s="10">
        <v>80</v>
      </c>
      <c r="I23" s="10">
        <v>54</v>
      </c>
      <c r="J23" s="10">
        <v>92</v>
      </c>
      <c r="K23" s="11">
        <v>39</v>
      </c>
      <c r="L23" s="11">
        <v>17</v>
      </c>
      <c r="M23" s="11">
        <v>62</v>
      </c>
    </row>
    <row r="24" spans="2:18" ht="19.5" customHeight="1" x14ac:dyDescent="0.3">
      <c r="B24" s="35" t="s">
        <v>205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36</v>
      </c>
      <c r="J24" s="1">
        <v>13</v>
      </c>
      <c r="K24" s="12">
        <v>51</v>
      </c>
      <c r="L24" s="12">
        <v>58</v>
      </c>
      <c r="M24" s="12">
        <v>57</v>
      </c>
    </row>
    <row r="25" spans="2:18" ht="19.5" customHeight="1" x14ac:dyDescent="0.3">
      <c r="B25" s="39" t="s">
        <v>206</v>
      </c>
      <c r="C25" s="10">
        <v>18</v>
      </c>
      <c r="D25" s="10">
        <v>18</v>
      </c>
      <c r="E25" s="10">
        <v>73</v>
      </c>
      <c r="F25" s="10">
        <v>52</v>
      </c>
      <c r="G25" s="10">
        <v>27</v>
      </c>
      <c r="H25" s="10">
        <v>42</v>
      </c>
      <c r="I25" s="10">
        <v>22</v>
      </c>
      <c r="J25" s="10">
        <v>29</v>
      </c>
      <c r="K25" s="11">
        <v>13</v>
      </c>
      <c r="L25" s="11">
        <v>18</v>
      </c>
      <c r="M25" s="11">
        <v>18</v>
      </c>
    </row>
    <row r="26" spans="2:18" ht="19.5" customHeight="1" x14ac:dyDescent="0.3">
      <c r="B26" s="35" t="s">
        <v>207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34</v>
      </c>
      <c r="J26" s="1">
        <v>38</v>
      </c>
      <c r="K26" s="12">
        <v>51</v>
      </c>
      <c r="L26" s="12">
        <v>61</v>
      </c>
      <c r="M26" s="12">
        <v>21</v>
      </c>
    </row>
    <row r="27" spans="2:18" ht="19.5" customHeight="1" x14ac:dyDescent="0.3">
      <c r="B27" s="39" t="s">
        <v>208</v>
      </c>
      <c r="C27" s="10">
        <v>33</v>
      </c>
      <c r="D27" s="10">
        <v>25</v>
      </c>
      <c r="E27" s="10">
        <v>50</v>
      </c>
      <c r="F27" s="10">
        <v>35</v>
      </c>
      <c r="G27" s="10">
        <v>70</v>
      </c>
      <c r="H27" s="10">
        <v>42</v>
      </c>
      <c r="I27" s="10">
        <v>32</v>
      </c>
      <c r="J27" s="10">
        <v>49</v>
      </c>
      <c r="K27" s="11">
        <v>13</v>
      </c>
      <c r="L27" s="11">
        <v>30</v>
      </c>
      <c r="M27" s="11">
        <v>46</v>
      </c>
    </row>
    <row r="28" spans="2:18" ht="19.5" customHeight="1" x14ac:dyDescent="0.3">
      <c r="B28" s="35" t="s">
        <v>209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22</v>
      </c>
      <c r="J28" s="1">
        <v>39</v>
      </c>
      <c r="K28" s="12">
        <v>11</v>
      </c>
      <c r="L28" s="12">
        <v>37</v>
      </c>
      <c r="M28" s="12">
        <v>56</v>
      </c>
    </row>
    <row r="29" spans="2:18" ht="19.5" customHeight="1" x14ac:dyDescent="0.3">
      <c r="B29" s="39" t="s">
        <v>210</v>
      </c>
      <c r="C29" s="10">
        <v>37</v>
      </c>
      <c r="D29" s="10">
        <v>17</v>
      </c>
      <c r="E29" s="10">
        <v>47</v>
      </c>
      <c r="F29" s="10">
        <v>41</v>
      </c>
      <c r="G29" s="10">
        <v>14</v>
      </c>
      <c r="H29" s="10">
        <v>59</v>
      </c>
      <c r="I29" s="10">
        <v>40</v>
      </c>
      <c r="J29" s="10">
        <v>18</v>
      </c>
      <c r="K29" s="11">
        <v>28</v>
      </c>
      <c r="L29" s="11">
        <v>73</v>
      </c>
      <c r="M29" s="11">
        <v>16</v>
      </c>
    </row>
    <row r="30" spans="2:18" ht="19.5" customHeight="1" x14ac:dyDescent="0.3">
      <c r="B30" s="35" t="s">
        <v>211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20</v>
      </c>
      <c r="J30" s="1">
        <v>27</v>
      </c>
      <c r="K30" s="12">
        <v>12</v>
      </c>
      <c r="L30" s="12">
        <v>18</v>
      </c>
      <c r="M30" s="12">
        <v>35</v>
      </c>
    </row>
    <row r="31" spans="2:18" ht="19.5" customHeight="1" x14ac:dyDescent="0.3">
      <c r="B31" s="39" t="s">
        <v>212</v>
      </c>
      <c r="C31" s="10">
        <v>42</v>
      </c>
      <c r="D31" s="10">
        <v>21</v>
      </c>
      <c r="E31" s="10">
        <v>80</v>
      </c>
      <c r="F31" s="10">
        <v>54</v>
      </c>
      <c r="G31" s="10">
        <v>33</v>
      </c>
      <c r="H31" s="10">
        <v>69</v>
      </c>
      <c r="I31" s="10">
        <v>45</v>
      </c>
      <c r="J31" s="10">
        <v>94</v>
      </c>
      <c r="K31" s="11">
        <v>79</v>
      </c>
      <c r="L31" s="11">
        <v>39</v>
      </c>
      <c r="M31" s="11">
        <v>40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-2.315554059563512</v>
      </c>
      <c r="J38" s="66">
        <f ca="1">$G38*(RAND()-0.5)</f>
        <v>-5.6220495153429146</v>
      </c>
      <c r="K38" s="66">
        <f ca="1">$G38*(RAND()-0.5)</f>
        <v>-5.8529818911979055</v>
      </c>
      <c r="L38" s="66">
        <f ca="1">$G38*(RAND()-0.5)</f>
        <v>-5.0215456077011194</v>
      </c>
      <c r="M38" s="66">
        <f ca="1">$G38*(RAND()-0.5)</f>
        <v>-6.0833251379943896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0.96970620628124971</v>
      </c>
      <c r="J40" s="66">
        <f>CORREL($C$3:$C$31,J$3:J$31)</f>
        <v>0.58747275973667146</v>
      </c>
      <c r="K40" s="66">
        <f>CORREL($C$3:$C$31,K$3:K$31)</f>
        <v>0.46823763698929827</v>
      </c>
      <c r="L40" s="66">
        <f>CORREL($C$3:$C$31,L$3:L$31)</f>
        <v>0.41638199110442065</v>
      </c>
      <c r="M40" s="66">
        <f>CORREL($C$3:$C$31,M$3:M$31)</f>
        <v>0.54965146148375099</v>
      </c>
    </row>
    <row r="41" spans="2:13" ht="18.75" x14ac:dyDescent="0.25">
      <c r="B41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E74B-1F15-4F2B-B196-31768DF04021}">
  <sheetPr codeName="Sheet121"/>
  <dimension ref="A1:R42"/>
  <sheetViews>
    <sheetView showGridLines="0" zoomScale="53" zoomScaleNormal="58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41" t="s">
        <v>172</v>
      </c>
      <c r="C2" s="34" t="s">
        <v>181</v>
      </c>
      <c r="D2" s="34" t="s">
        <v>174</v>
      </c>
      <c r="E2" s="34" t="s">
        <v>180</v>
      </c>
      <c r="F2" s="34" t="s">
        <v>179</v>
      </c>
      <c r="G2" s="34" t="s">
        <v>178</v>
      </c>
      <c r="H2" s="34" t="s">
        <v>182</v>
      </c>
      <c r="I2" s="34" t="s">
        <v>183</v>
      </c>
      <c r="J2" s="34" t="s">
        <v>173</v>
      </c>
      <c r="K2" s="34" t="s">
        <v>175</v>
      </c>
      <c r="L2" s="34" t="s">
        <v>177</v>
      </c>
      <c r="M2" s="34" t="s">
        <v>176</v>
      </c>
    </row>
    <row r="3" spans="2:13" ht="19.5" customHeight="1" x14ac:dyDescent="0.3">
      <c r="B3" s="35" t="s">
        <v>201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2:13" ht="19.5" customHeight="1" x14ac:dyDescent="0.3">
      <c r="B4" s="35" t="s">
        <v>190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2:13" ht="19.5" customHeight="1" x14ac:dyDescent="0.3">
      <c r="B5" s="35" t="s">
        <v>209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2:13" ht="19.5" customHeight="1" x14ac:dyDescent="0.3">
      <c r="B6" s="35" t="s">
        <v>197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2:13" ht="19.5" customHeight="1" x14ac:dyDescent="0.3">
      <c r="B7" s="35" t="s">
        <v>184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2:13" ht="19.5" customHeight="1" x14ac:dyDescent="0.3">
      <c r="B8" s="35" t="s">
        <v>196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2:13" ht="19.5" customHeight="1" x14ac:dyDescent="0.3">
      <c r="B9" s="35" t="s">
        <v>206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2:13" ht="19.5" customHeight="1" x14ac:dyDescent="0.3">
      <c r="B10" s="35" t="s">
        <v>188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2:13" ht="19.5" customHeight="1" x14ac:dyDescent="0.3">
      <c r="B11" s="35" t="s">
        <v>193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2:13" ht="19.5" customHeight="1" x14ac:dyDescent="0.3">
      <c r="B12" s="35" t="s">
        <v>208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2:13" ht="19.5" customHeight="1" x14ac:dyDescent="0.3">
      <c r="B13" s="35" t="s">
        <v>194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2:13" ht="19.5" customHeight="1" x14ac:dyDescent="0.3">
      <c r="B14" s="35" t="s">
        <v>205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2:13" ht="19.5" customHeight="1" x14ac:dyDescent="0.3">
      <c r="B15" s="35" t="s">
        <v>195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2:13" ht="19.5" customHeight="1" x14ac:dyDescent="0.3">
      <c r="B16" s="35" t="s">
        <v>186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2:18" ht="19.5" customHeight="1" x14ac:dyDescent="0.3">
      <c r="B17" s="35" t="s">
        <v>199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2:18" ht="19.5" customHeight="1" x14ac:dyDescent="0.3">
      <c r="B18" s="35" t="s">
        <v>191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2:18" ht="19.5" customHeight="1" x14ac:dyDescent="0.3">
      <c r="B19" s="35" t="s">
        <v>189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2:18" ht="19.5" customHeight="1" x14ac:dyDescent="0.3">
      <c r="B20" s="35" t="s">
        <v>203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2:18" ht="19.5" customHeight="1" x14ac:dyDescent="0.3">
      <c r="B21" s="35" t="s">
        <v>212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2:18" ht="19.5" customHeight="1" x14ac:dyDescent="0.3">
      <c r="B22" s="35" t="s">
        <v>192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2:18" ht="19.5" customHeight="1" x14ac:dyDescent="0.3">
      <c r="B23" s="35" t="s">
        <v>210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2:18" ht="19.5" customHeight="1" x14ac:dyDescent="0.3">
      <c r="B24" s="35" t="s">
        <v>185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2:18" ht="19.5" customHeight="1" x14ac:dyDescent="0.3">
      <c r="B25" s="35" t="s">
        <v>207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2:18" ht="19.5" customHeight="1" x14ac:dyDescent="0.3">
      <c r="B26" s="35" t="s">
        <v>187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2:18" ht="19.5" customHeight="1" x14ac:dyDescent="0.3">
      <c r="B27" s="35" t="s">
        <v>200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2:18" ht="19.5" customHeight="1" x14ac:dyDescent="0.3">
      <c r="B28" s="35" t="s">
        <v>202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2:18" ht="19.5" customHeight="1" x14ac:dyDescent="0.3">
      <c r="B29" s="35" t="s">
        <v>204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2:18" ht="19.5" customHeight="1" x14ac:dyDescent="0.3">
      <c r="B30" s="35" t="s">
        <v>211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2:18" ht="19.5" customHeight="1" x14ac:dyDescent="0.3">
      <c r="B31" s="35" t="s">
        <v>198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-7.1831537985907845</v>
      </c>
      <c r="J38" s="66">
        <v>0.22076670683180699</v>
      </c>
      <c r="K38" s="66">
        <v>2.4980589892700467</v>
      </c>
      <c r="L38" s="66">
        <v>1.3750785579567433</v>
      </c>
      <c r="M38" s="66">
        <v>-5.6261529886272896</v>
      </c>
    </row>
    <row r="39" spans="2:13" ht="18.75" x14ac:dyDescent="0.25">
      <c r="B39" s="2"/>
      <c r="F39" s="66"/>
      <c r="G39" s="66"/>
      <c r="H39" s="66"/>
      <c r="I39" s="66">
        <v>30</v>
      </c>
      <c r="J39" s="66">
        <v>40</v>
      </c>
      <c r="K39" s="66">
        <v>30</v>
      </c>
      <c r="L39" s="66">
        <v>5</v>
      </c>
      <c r="M39" s="66">
        <v>50</v>
      </c>
    </row>
    <row r="40" spans="2:13" x14ac:dyDescent="0.25">
      <c r="F40" s="66"/>
      <c r="G40" s="66"/>
      <c r="H40" s="66"/>
      <c r="I40" s="66">
        <f>CORREL($C$3:$C$31,I$3:I$31)</f>
        <v>0.41909050989918939</v>
      </c>
      <c r="J40" s="66">
        <f>CORREL($C$3:$C$31,J$3:J$31)</f>
        <v>0.35178489192277268</v>
      </c>
      <c r="K40" s="66">
        <f>CORREL($C$3:$C$31,K$3:K$31)</f>
        <v>0.21005606322441714</v>
      </c>
      <c r="L40" s="66">
        <f>CORREL($C$3:$C$31,L$3:L$31)</f>
        <v>0.93226572564431387</v>
      </c>
      <c r="M40" s="66">
        <f>CORREL($C$3:$C$31,M$3:M$31)</f>
        <v>0.41986930028688263</v>
      </c>
    </row>
    <row r="42" spans="2:13" ht="18.75" x14ac:dyDescent="0.25">
      <c r="B42" s="2"/>
    </row>
  </sheetData>
  <conditionalFormatting sqref="C2">
    <cfRule type="colorScale" priority="26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7">
      <colorScale>
        <cfvo type="min"/>
        <cfvo type="max"/>
        <color rgb="FFFCFCFF"/>
        <color rgb="FFF8696B"/>
      </colorScale>
    </cfRule>
  </conditionalFormatting>
  <conditionalFormatting sqref="C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D2">
    <cfRule type="colorScale" priority="25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6">
      <colorScale>
        <cfvo type="min"/>
        <cfvo type="max"/>
        <color rgb="FFFCFCFF"/>
        <color rgb="FFF8696B"/>
      </colorScale>
    </cfRule>
  </conditionalFormatting>
  <conditionalFormatting sqref="D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E2">
    <cfRule type="colorScale" priority="24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5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F2">
    <cfRule type="colorScale" priority="23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4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8">
      <colorScale>
        <cfvo type="min"/>
        <cfvo type="max"/>
        <color rgb="FFFCFCFF"/>
        <color rgb="FFF8696B"/>
      </colorScale>
    </cfRule>
  </conditionalFormatting>
  <conditionalFormatting sqref="G2">
    <cfRule type="colorScale" priority="22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H2">
    <cfRule type="colorScale" priority="21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I2">
    <cfRule type="colorScale" priority="20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J2">
    <cfRule type="colorScale" priority="19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K2">
    <cfRule type="colorScale" priority="18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7">
      <colorScale>
        <cfvo type="min"/>
        <cfvo type="max"/>
        <color rgb="FFFCFCFF"/>
        <color rgb="FFF8696B"/>
      </colorScale>
    </cfRule>
  </conditionalFormatting>
  <conditionalFormatting sqref="L2">
    <cfRule type="colorScale" priority="17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M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4D89-5C9E-48CD-853B-B3ECC5790454}">
  <sheetPr codeName="Sheet122"/>
  <dimension ref="A1:R42"/>
  <sheetViews>
    <sheetView showGridLines="0" topLeftCell="E1" zoomScale="58" zoomScaleNormal="58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4" t="s">
        <v>172</v>
      </c>
      <c r="C2" s="34" t="s">
        <v>181</v>
      </c>
      <c r="D2" s="34" t="s">
        <v>174</v>
      </c>
      <c r="E2" s="34" t="s">
        <v>180</v>
      </c>
      <c r="F2" s="34" t="s">
        <v>179</v>
      </c>
      <c r="G2" s="34" t="s">
        <v>178</v>
      </c>
      <c r="H2" s="34" t="s">
        <v>182</v>
      </c>
      <c r="I2" s="34" t="s">
        <v>183</v>
      </c>
      <c r="J2" s="34" t="s">
        <v>173</v>
      </c>
      <c r="K2" s="34" t="s">
        <v>175</v>
      </c>
      <c r="L2" s="34" t="s">
        <v>177</v>
      </c>
      <c r="M2" s="34" t="s">
        <v>176</v>
      </c>
    </row>
    <row r="3" spans="2:13" ht="19.5" customHeight="1" x14ac:dyDescent="0.3">
      <c r="B3" s="35" t="s">
        <v>201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2:13" ht="19.5" customHeight="1" x14ac:dyDescent="0.3">
      <c r="B4" s="35" t="s">
        <v>190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2:13" ht="19.5" customHeight="1" x14ac:dyDescent="0.3">
      <c r="B5" s="35" t="s">
        <v>209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2:13" ht="19.5" customHeight="1" x14ac:dyDescent="0.3">
      <c r="B6" s="35" t="s">
        <v>197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2:13" ht="19.5" customHeight="1" x14ac:dyDescent="0.3">
      <c r="B7" s="35" t="s">
        <v>184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2:13" ht="19.5" customHeight="1" x14ac:dyDescent="0.3">
      <c r="B8" s="35" t="s">
        <v>196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2:13" ht="19.5" customHeight="1" x14ac:dyDescent="0.3">
      <c r="B9" s="35" t="s">
        <v>206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2:13" ht="19.5" customHeight="1" x14ac:dyDescent="0.3">
      <c r="B10" s="35" t="s">
        <v>188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2:13" ht="19.5" customHeight="1" x14ac:dyDescent="0.3">
      <c r="B11" s="35" t="s">
        <v>193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2:13" ht="19.5" customHeight="1" x14ac:dyDescent="0.3">
      <c r="B12" s="35" t="s">
        <v>208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2:13" ht="19.5" customHeight="1" x14ac:dyDescent="0.3">
      <c r="B13" s="35" t="s">
        <v>194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2:13" ht="19.5" customHeight="1" x14ac:dyDescent="0.3">
      <c r="B14" s="35" t="s">
        <v>205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2:13" ht="19.5" customHeight="1" x14ac:dyDescent="0.3">
      <c r="B15" s="35" t="s">
        <v>195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2:13" ht="19.5" customHeight="1" x14ac:dyDescent="0.3">
      <c r="B16" s="35" t="s">
        <v>186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2:18" ht="19.5" customHeight="1" x14ac:dyDescent="0.3">
      <c r="B17" s="35" t="s">
        <v>199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2:18" ht="19.5" customHeight="1" x14ac:dyDescent="0.3">
      <c r="B18" s="35" t="s">
        <v>191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2:18" ht="19.5" customHeight="1" x14ac:dyDescent="0.3">
      <c r="B19" s="35" t="s">
        <v>189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2:18" ht="19.5" customHeight="1" x14ac:dyDescent="0.3">
      <c r="B20" s="35" t="s">
        <v>203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2:18" ht="19.5" customHeight="1" x14ac:dyDescent="0.3">
      <c r="B21" s="35" t="s">
        <v>212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2:18" ht="19.5" customHeight="1" x14ac:dyDescent="0.3">
      <c r="B22" s="35" t="s">
        <v>192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2:18" ht="19.5" customHeight="1" x14ac:dyDescent="0.3">
      <c r="B23" s="35" t="s">
        <v>210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2:18" ht="19.5" customHeight="1" x14ac:dyDescent="0.3">
      <c r="B24" s="35" t="s">
        <v>185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2:18" ht="19.5" customHeight="1" x14ac:dyDescent="0.3">
      <c r="B25" s="35" t="s">
        <v>207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2:18" ht="19.5" customHeight="1" x14ac:dyDescent="0.3">
      <c r="B26" s="35" t="s">
        <v>187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2:18" ht="19.5" customHeight="1" x14ac:dyDescent="0.3">
      <c r="B27" s="35" t="s">
        <v>200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2:18" ht="19.5" customHeight="1" x14ac:dyDescent="0.3">
      <c r="B28" s="35" t="s">
        <v>202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2:18" ht="19.5" customHeight="1" x14ac:dyDescent="0.3">
      <c r="B29" s="35" t="s">
        <v>204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2:18" ht="19.5" customHeight="1" x14ac:dyDescent="0.3">
      <c r="B30" s="35" t="s">
        <v>211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2:18" ht="19.5" customHeight="1" x14ac:dyDescent="0.3">
      <c r="B31" s="35" t="s">
        <v>198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4.3728132800702273</v>
      </c>
      <c r="J38" s="66">
        <f ca="1">$G38*(RAND()-0.5)</f>
        <v>4.6655661055570556</v>
      </c>
      <c r="K38" s="66">
        <f ca="1">$G38*(RAND()-0.5)</f>
        <v>-4.210540501888282</v>
      </c>
      <c r="L38" s="66">
        <f ca="1">$G38*(RAND()-0.5)</f>
        <v>1.7605697227066326</v>
      </c>
      <c r="M38" s="66">
        <f ca="1">$G38*(RAND()-0.5)</f>
        <v>3.6433285643633169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0.41909050989918939</v>
      </c>
      <c r="J40" s="66">
        <f>CORREL($C$3:$C$31,J$3:J$31)</f>
        <v>0.35178489192277268</v>
      </c>
      <c r="K40" s="66">
        <f>CORREL($C$3:$C$31,K$3:K$31)</f>
        <v>0.21005606322441714</v>
      </c>
      <c r="L40" s="66">
        <f>CORREL($C$3:$C$31,L$3:L$31)</f>
        <v>0.93226572564431387</v>
      </c>
      <c r="M40" s="66">
        <f>CORREL($C$3:$C$31,M$3:M$31)</f>
        <v>0.41986930028688263</v>
      </c>
    </row>
    <row r="42" spans="2:13" ht="18.75" x14ac:dyDescent="0.25">
      <c r="B42" s="2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{4D772544-053A-4376-BE25-C3FF4C501000}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{35F268B6-9A9E-4AE1-895F-D18715577C2A}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{5DC9725C-470A-4803-98CA-63F847F3FDE4}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{9BB61F6A-0A80-49D1-9163-40B99F54A8D0}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{08D314D9-5B72-4D60-A7EB-AE3DA6293607}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{439DB30F-DA67-4BCE-94B9-F930BE46080D}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{999C84B2-E6F3-4EF3-91D6-4DD91F843F38}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{8EA4AC0B-A85A-49EC-B1A7-740D6D277DD0}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{9359C2CF-6429-4849-ADCA-1AA918032144}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{8DA70034-8B74-45B1-8711-C0D59F82FC70}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{7B556562-2E49-441A-855A-C7958B4F6AAA}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{42AB1AC2-71B4-4AA3-A6D5-2C5E8E9B83BC}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{A8A29C4C-F716-4AD2-AE45-3903C882A8A0}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{871B9CBB-9038-41E3-8BDA-2DE778CACD46}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{1EBC4706-4327-4FB4-8A6E-AA00CBF924DD}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{0632BA27-D688-449F-BB90-3F6B7977BB8F}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{C16A7BA7-578B-4526-ABD3-B9F33F32CD7C}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{55BBF4C7-6B5F-455A-8C1D-E0308522766C}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{88737FFF-F696-41F2-A0D7-DCC167F61ED0}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{0EF9B2E9-8F92-4F5A-B1EA-D6C92D713031}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{86FC8107-CCF1-4622-885D-34396509F5B3}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{E166AD79-969A-4A4A-8FB0-03E596EDF457}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772544-053A-4376-BE25-C3FF4C50100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5F268B6-9A9E-4AE1-895F-D18715577C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DC9725C-470A-4803-98CA-63F847F3FDE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BB61F6A-0A80-49D1-9163-40B99F54A8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8D314D9-5B72-4D60-A7EB-AE3DA629360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39DB30F-DA67-4BCE-94B9-F930BE46080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99C84B2-E6F3-4EF3-91D6-4DD91F843F3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EA4AC0B-A85A-49EC-B1A7-740D6D277D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9359C2CF-6429-4849-ADCA-1AA918032144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DA70034-8B74-45B1-8711-C0D59F82FC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7B556562-2E49-441A-855A-C7958B4F6AAA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42AB1AC2-71B4-4AA3-A6D5-2C5E8E9B83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8A29C4C-F716-4AD2-AE45-3903C882A8A0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871B9CBB-9038-41E3-8BDA-2DE778CACD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1EBC4706-4327-4FB4-8A6E-AA00CBF924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632BA27-D688-449F-BB90-3F6B7977BB8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16A7BA7-578B-4526-ABD3-B9F33F32CD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5BBF4C7-6B5F-455A-8C1D-E030852276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8737FFF-F696-41F2-A0D7-DCC167F61E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EF9B2E9-8F92-4F5A-B1EA-D6C92D71303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86FC8107-CCF1-4622-885D-34396509F5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E166AD79-969A-4A4A-8FB0-03E596EDF457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D4F7-4E6E-4A94-BE0F-30A5EC25548F}">
  <sheetPr codeName="Sheet123"/>
  <dimension ref="A1:R42"/>
  <sheetViews>
    <sheetView showGridLines="0" zoomScale="58" zoomScaleNormal="58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4" t="s">
        <v>172</v>
      </c>
      <c r="C2" s="34" t="s">
        <v>181</v>
      </c>
      <c r="D2" s="34" t="s">
        <v>174</v>
      </c>
      <c r="E2" s="34" t="s">
        <v>180</v>
      </c>
      <c r="F2" s="34" t="s">
        <v>179</v>
      </c>
      <c r="G2" s="34" t="s">
        <v>178</v>
      </c>
      <c r="H2" s="34" t="s">
        <v>182</v>
      </c>
      <c r="I2" s="34" t="s">
        <v>183</v>
      </c>
      <c r="J2" s="34" t="s">
        <v>173</v>
      </c>
      <c r="K2" s="34" t="s">
        <v>175</v>
      </c>
      <c r="L2" s="34" t="s">
        <v>177</v>
      </c>
      <c r="M2" s="34" t="s">
        <v>176</v>
      </c>
    </row>
    <row r="3" spans="2:13" ht="19.5" customHeight="1" x14ac:dyDescent="0.3">
      <c r="B3" s="35" t="s">
        <v>201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12</v>
      </c>
      <c r="J3" s="1">
        <v>12</v>
      </c>
      <c r="K3" s="1">
        <v>29</v>
      </c>
      <c r="L3" s="1">
        <v>19</v>
      </c>
      <c r="M3" s="1">
        <v>25</v>
      </c>
    </row>
    <row r="4" spans="2:13" ht="19.5" customHeight="1" x14ac:dyDescent="0.3">
      <c r="B4" s="35" t="s">
        <v>190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">
        <v>25</v>
      </c>
      <c r="L4" s="1">
        <v>34</v>
      </c>
      <c r="M4" s="1">
        <v>41</v>
      </c>
    </row>
    <row r="5" spans="2:13" ht="19.5" customHeight="1" x14ac:dyDescent="0.3">
      <c r="B5" s="35" t="s">
        <v>209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46</v>
      </c>
      <c r="J5" s="1">
        <v>18</v>
      </c>
      <c r="K5" s="1">
        <v>45</v>
      </c>
      <c r="L5" s="1">
        <v>49</v>
      </c>
      <c r="M5" s="1">
        <v>54</v>
      </c>
    </row>
    <row r="6" spans="2:13" ht="19.5" customHeight="1" x14ac:dyDescent="0.3">
      <c r="B6" s="35" t="s">
        <v>197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">
        <v>31</v>
      </c>
      <c r="L6" s="1">
        <v>18</v>
      </c>
      <c r="M6" s="1">
        <v>88</v>
      </c>
    </row>
    <row r="7" spans="2:13" ht="19.5" customHeight="1" x14ac:dyDescent="0.3">
      <c r="B7" s="35" t="s">
        <v>184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32</v>
      </c>
      <c r="J7" s="1">
        <v>14</v>
      </c>
      <c r="K7" s="1">
        <v>35</v>
      </c>
      <c r="L7" s="1">
        <v>17</v>
      </c>
      <c r="M7" s="1">
        <v>55</v>
      </c>
    </row>
    <row r="8" spans="2:13" ht="19.5" customHeight="1" x14ac:dyDescent="0.3">
      <c r="B8" s="35" t="s">
        <v>196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">
        <v>19</v>
      </c>
      <c r="L8" s="1">
        <v>31</v>
      </c>
      <c r="M8" s="1">
        <v>22</v>
      </c>
    </row>
    <row r="9" spans="2:13" ht="19.5" customHeight="1" x14ac:dyDescent="0.3">
      <c r="B9" s="35" t="s">
        <v>206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14</v>
      </c>
      <c r="J9" s="1">
        <v>13</v>
      </c>
      <c r="K9" s="1">
        <v>20</v>
      </c>
      <c r="L9" s="1">
        <v>40</v>
      </c>
      <c r="M9" s="1">
        <v>88</v>
      </c>
    </row>
    <row r="10" spans="2:13" ht="19.5" customHeight="1" x14ac:dyDescent="0.3">
      <c r="B10" s="35" t="s">
        <v>188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">
        <v>54</v>
      </c>
      <c r="L10" s="1">
        <v>43</v>
      </c>
      <c r="M10" s="1">
        <v>20</v>
      </c>
    </row>
    <row r="11" spans="2:13" ht="19.5" customHeight="1" x14ac:dyDescent="0.3">
      <c r="B11" s="35" t="s">
        <v>193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16</v>
      </c>
      <c r="J11" s="1">
        <v>56</v>
      </c>
      <c r="K11" s="1">
        <v>45</v>
      </c>
      <c r="L11" s="1">
        <v>29</v>
      </c>
      <c r="M11" s="1">
        <v>46</v>
      </c>
    </row>
    <row r="12" spans="2:13" ht="19.5" customHeight="1" x14ac:dyDescent="0.3">
      <c r="B12" s="35" t="s">
        <v>208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">
        <v>14</v>
      </c>
      <c r="L12" s="1">
        <v>30</v>
      </c>
      <c r="M12" s="1">
        <v>69</v>
      </c>
    </row>
    <row r="13" spans="2:13" ht="19.5" customHeight="1" x14ac:dyDescent="0.3">
      <c r="B13" s="35" t="s">
        <v>194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47</v>
      </c>
      <c r="J13" s="1">
        <v>20</v>
      </c>
      <c r="K13" s="1">
        <v>31</v>
      </c>
      <c r="L13" s="1">
        <v>29</v>
      </c>
      <c r="M13" s="1">
        <v>20</v>
      </c>
    </row>
    <row r="14" spans="2:13" ht="19.5" customHeight="1" x14ac:dyDescent="0.3">
      <c r="B14" s="35" t="s">
        <v>205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">
        <v>28</v>
      </c>
      <c r="L14" s="1">
        <v>41</v>
      </c>
      <c r="M14" s="1">
        <v>86</v>
      </c>
    </row>
    <row r="15" spans="2:13" ht="19.5" customHeight="1" x14ac:dyDescent="0.3">
      <c r="B15" s="35" t="s">
        <v>195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43</v>
      </c>
      <c r="J15" s="1">
        <v>61</v>
      </c>
      <c r="K15" s="1">
        <v>18</v>
      </c>
      <c r="L15" s="1">
        <v>18</v>
      </c>
      <c r="M15" s="1">
        <v>51</v>
      </c>
    </row>
    <row r="16" spans="2:13" ht="19.5" customHeight="1" x14ac:dyDescent="0.3">
      <c r="B16" s="35" t="s">
        <v>186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">
        <v>46</v>
      </c>
      <c r="L16" s="1">
        <v>17</v>
      </c>
      <c r="M16" s="1">
        <v>76</v>
      </c>
    </row>
    <row r="17" spans="2:18" ht="19.5" customHeight="1" x14ac:dyDescent="0.3">
      <c r="B17" s="35" t="s">
        <v>199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19</v>
      </c>
      <c r="J17" s="1">
        <v>14</v>
      </c>
      <c r="K17" s="1">
        <v>23</v>
      </c>
      <c r="L17" s="1">
        <v>16</v>
      </c>
      <c r="M17" s="1">
        <v>45</v>
      </c>
    </row>
    <row r="18" spans="2:18" ht="19.5" customHeight="1" x14ac:dyDescent="0.3">
      <c r="B18" s="35" t="s">
        <v>191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">
        <v>37</v>
      </c>
      <c r="L18" s="1">
        <v>52</v>
      </c>
      <c r="M18" s="1">
        <v>81</v>
      </c>
    </row>
    <row r="19" spans="2:18" ht="19.5" customHeight="1" x14ac:dyDescent="0.3">
      <c r="B19" s="35" t="s">
        <v>189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33</v>
      </c>
      <c r="J19" s="1">
        <v>97</v>
      </c>
      <c r="K19" s="1">
        <v>19</v>
      </c>
      <c r="L19" s="1">
        <v>24</v>
      </c>
      <c r="M19" s="1">
        <v>16</v>
      </c>
    </row>
    <row r="20" spans="2:18" ht="19.5" customHeight="1" x14ac:dyDescent="0.3">
      <c r="B20" s="35" t="s">
        <v>203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">
        <v>24</v>
      </c>
      <c r="L20" s="1">
        <v>54</v>
      </c>
      <c r="M20" s="1">
        <v>90</v>
      </c>
    </row>
    <row r="21" spans="2:18" ht="19.5" customHeight="1" x14ac:dyDescent="0.3">
      <c r="B21" s="35" t="s">
        <v>212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61</v>
      </c>
      <c r="J21" s="1">
        <v>80</v>
      </c>
      <c r="K21" s="1">
        <v>16</v>
      </c>
      <c r="L21" s="1">
        <v>28</v>
      </c>
      <c r="M21" s="1">
        <v>45</v>
      </c>
    </row>
    <row r="22" spans="2:18" ht="19.5" customHeight="1" x14ac:dyDescent="0.3">
      <c r="B22" s="35" t="s">
        <v>192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">
        <v>32</v>
      </c>
      <c r="L22" s="1">
        <v>25</v>
      </c>
      <c r="M22" s="1">
        <v>23</v>
      </c>
    </row>
    <row r="23" spans="2:18" ht="19.5" customHeight="1" x14ac:dyDescent="0.3">
      <c r="B23" s="35" t="s">
        <v>210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48</v>
      </c>
      <c r="J23" s="1">
        <v>25</v>
      </c>
      <c r="K23" s="1">
        <v>45</v>
      </c>
      <c r="L23" s="1">
        <v>26</v>
      </c>
      <c r="M23" s="1">
        <v>41</v>
      </c>
    </row>
    <row r="24" spans="2:18" ht="19.5" customHeight="1" x14ac:dyDescent="0.3">
      <c r="B24" s="35" t="s">
        <v>185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">
        <v>51</v>
      </c>
      <c r="L24" s="1">
        <v>45</v>
      </c>
      <c r="M24" s="1">
        <v>46</v>
      </c>
    </row>
    <row r="25" spans="2:18" ht="19.5" customHeight="1" x14ac:dyDescent="0.3">
      <c r="B25" s="35" t="s">
        <v>207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20</v>
      </c>
      <c r="J25" s="1">
        <v>20</v>
      </c>
      <c r="K25" s="1">
        <v>32</v>
      </c>
      <c r="L25" s="1">
        <v>29</v>
      </c>
      <c r="M25" s="1">
        <v>17</v>
      </c>
    </row>
    <row r="26" spans="2:18" ht="19.5" customHeight="1" x14ac:dyDescent="0.3">
      <c r="B26" s="35" t="s">
        <v>187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">
        <v>28</v>
      </c>
      <c r="L26" s="1">
        <v>24</v>
      </c>
      <c r="M26" s="1">
        <v>21</v>
      </c>
    </row>
    <row r="27" spans="2:18" ht="19.5" customHeight="1" x14ac:dyDescent="0.3">
      <c r="B27" s="35" t="s">
        <v>200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38</v>
      </c>
      <c r="J27" s="1">
        <v>15</v>
      </c>
      <c r="K27" s="1">
        <v>24</v>
      </c>
      <c r="L27" s="1">
        <v>19</v>
      </c>
      <c r="M27" s="1">
        <v>38</v>
      </c>
    </row>
    <row r="28" spans="2:18" ht="19.5" customHeight="1" x14ac:dyDescent="0.3">
      <c r="B28" s="35" t="s">
        <v>202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">
        <v>48</v>
      </c>
      <c r="L28" s="1">
        <v>33</v>
      </c>
      <c r="M28" s="1">
        <v>47</v>
      </c>
    </row>
    <row r="29" spans="2:18" ht="19.5" customHeight="1" x14ac:dyDescent="0.3">
      <c r="B29" s="35" t="s">
        <v>204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75</v>
      </c>
      <c r="J29" s="1">
        <v>66</v>
      </c>
      <c r="K29" s="1">
        <v>42</v>
      </c>
      <c r="L29" s="1">
        <v>54</v>
      </c>
      <c r="M29" s="1">
        <v>74</v>
      </c>
    </row>
    <row r="30" spans="2:18" ht="19.5" customHeight="1" x14ac:dyDescent="0.3">
      <c r="B30" s="35" t="s">
        <v>211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">
        <v>20</v>
      </c>
      <c r="L30" s="1">
        <v>23</v>
      </c>
      <c r="M30" s="1">
        <v>28</v>
      </c>
    </row>
    <row r="31" spans="2:18" ht="19.5" customHeight="1" x14ac:dyDescent="0.3">
      <c r="B31" s="35" t="s">
        <v>198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19</v>
      </c>
      <c r="J31" s="1">
        <v>16</v>
      </c>
      <c r="K31" s="1">
        <v>14</v>
      </c>
      <c r="L31" s="1">
        <v>20</v>
      </c>
      <c r="M31" s="1">
        <v>17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2.7870922963038991</v>
      </c>
      <c r="J38" s="66">
        <f ca="1">$G38*(RAND()-0.5)</f>
        <v>-0.20070806490618043</v>
      </c>
      <c r="K38" s="66">
        <f ca="1">$G38*(RAND()-0.5)</f>
        <v>2.5436451057820113</v>
      </c>
      <c r="L38" s="66">
        <f ca="1">$G38*(RAND()-0.5)</f>
        <v>-1.1146898512714076</v>
      </c>
      <c r="M38" s="66">
        <f ca="1">$G38*(RAND()-0.5)</f>
        <v>-1.8496815130244137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0.41909050989918939</v>
      </c>
      <c r="J40" s="66">
        <f>CORREL($C$3:$C$31,J$3:J$31)</f>
        <v>0.35178489192277268</v>
      </c>
      <c r="K40" s="66">
        <f>CORREL($C$3:$C$31,K$3:K$31)</f>
        <v>0.21005606322441714</v>
      </c>
      <c r="L40" s="66">
        <f>CORREL($C$3:$C$31,L$3:L$31)</f>
        <v>0.93226572564431387</v>
      </c>
      <c r="M40" s="66">
        <f>CORREL($C$3:$C$31,M$3:M$31)</f>
        <v>0.41986930028688263</v>
      </c>
    </row>
    <row r="42" spans="2:13" ht="18.75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6238-264C-4DEC-BB25-E6C5AC52264A}">
  <sheetPr codeName="Sheet124"/>
  <dimension ref="A1:R42"/>
  <sheetViews>
    <sheetView showGridLines="0" zoomScale="58" zoomScaleNormal="58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2:13" ht="45" customHeight="1" x14ac:dyDescent="0.25">
      <c r="B1" s="38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50.1" customHeight="1" x14ac:dyDescent="0.25">
      <c r="B2" s="34" t="s">
        <v>172</v>
      </c>
      <c r="C2" s="34" t="s">
        <v>181</v>
      </c>
      <c r="D2" s="34" t="s">
        <v>174</v>
      </c>
      <c r="E2" s="34" t="s">
        <v>180</v>
      </c>
      <c r="F2" s="34" t="s">
        <v>179</v>
      </c>
      <c r="G2" s="34" t="s">
        <v>178</v>
      </c>
      <c r="H2" s="34" t="s">
        <v>182</v>
      </c>
      <c r="I2" s="34" t="s">
        <v>183</v>
      </c>
      <c r="J2" s="34" t="s">
        <v>173</v>
      </c>
      <c r="K2" s="34" t="s">
        <v>175</v>
      </c>
      <c r="L2" s="34" t="s">
        <v>177</v>
      </c>
      <c r="M2" s="34" t="s">
        <v>176</v>
      </c>
    </row>
    <row r="3" spans="2:13" ht="19.5" customHeight="1" x14ac:dyDescent="0.3">
      <c r="B3" s="39" t="s">
        <v>201</v>
      </c>
      <c r="C3" s="10">
        <v>22</v>
      </c>
      <c r="D3" s="10">
        <v>36</v>
      </c>
      <c r="E3" s="10">
        <v>29</v>
      </c>
      <c r="F3" s="10">
        <v>49</v>
      </c>
      <c r="G3" s="10">
        <v>45</v>
      </c>
      <c r="H3" s="10">
        <v>50</v>
      </c>
      <c r="I3" s="10">
        <v>12</v>
      </c>
      <c r="J3" s="10">
        <v>12</v>
      </c>
      <c r="K3" s="11">
        <v>29</v>
      </c>
      <c r="L3" s="11">
        <v>19</v>
      </c>
      <c r="M3" s="11">
        <v>25</v>
      </c>
    </row>
    <row r="4" spans="2:13" ht="19.5" customHeight="1" x14ac:dyDescent="0.3">
      <c r="B4" s="35" t="s">
        <v>190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18</v>
      </c>
      <c r="J4" s="1">
        <v>79</v>
      </c>
      <c r="K4" s="12">
        <v>25</v>
      </c>
      <c r="L4" s="12">
        <v>34</v>
      </c>
      <c r="M4" s="12">
        <v>41</v>
      </c>
    </row>
    <row r="5" spans="2:13" ht="19.5" customHeight="1" x14ac:dyDescent="0.3">
      <c r="B5" s="39" t="s">
        <v>209</v>
      </c>
      <c r="C5" s="10">
        <v>47</v>
      </c>
      <c r="D5" s="10">
        <v>37</v>
      </c>
      <c r="E5" s="10">
        <v>27</v>
      </c>
      <c r="F5" s="10">
        <v>25</v>
      </c>
      <c r="G5" s="10">
        <v>65</v>
      </c>
      <c r="H5" s="10">
        <v>39</v>
      </c>
      <c r="I5" s="10">
        <v>46</v>
      </c>
      <c r="J5" s="10">
        <v>18</v>
      </c>
      <c r="K5" s="11">
        <v>45</v>
      </c>
      <c r="L5" s="11">
        <v>49</v>
      </c>
      <c r="M5" s="11">
        <v>54</v>
      </c>
    </row>
    <row r="6" spans="2:13" ht="19.5" customHeight="1" x14ac:dyDescent="0.3">
      <c r="B6" s="35" t="s">
        <v>197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16</v>
      </c>
      <c r="J6" s="1">
        <v>16</v>
      </c>
      <c r="K6" s="12">
        <v>31</v>
      </c>
      <c r="L6" s="12">
        <v>18</v>
      </c>
      <c r="M6" s="12">
        <v>88</v>
      </c>
    </row>
    <row r="7" spans="2:13" ht="19.5" customHeight="1" x14ac:dyDescent="0.3">
      <c r="B7" s="39" t="s">
        <v>184</v>
      </c>
      <c r="C7" s="10">
        <v>17</v>
      </c>
      <c r="D7" s="10">
        <v>18</v>
      </c>
      <c r="E7" s="10">
        <v>50</v>
      </c>
      <c r="F7" s="10">
        <v>38</v>
      </c>
      <c r="G7" s="10">
        <v>25</v>
      </c>
      <c r="H7" s="10">
        <v>52</v>
      </c>
      <c r="I7" s="10">
        <v>32</v>
      </c>
      <c r="J7" s="10">
        <v>14</v>
      </c>
      <c r="K7" s="11">
        <v>35</v>
      </c>
      <c r="L7" s="11">
        <v>17</v>
      </c>
      <c r="M7" s="11">
        <v>55</v>
      </c>
    </row>
    <row r="8" spans="2:13" ht="19.5" customHeight="1" x14ac:dyDescent="0.3">
      <c r="B8" s="35" t="s">
        <v>196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28</v>
      </c>
      <c r="J8" s="1">
        <v>18</v>
      </c>
      <c r="K8" s="12">
        <v>19</v>
      </c>
      <c r="L8" s="12">
        <v>31</v>
      </c>
      <c r="M8" s="12">
        <v>22</v>
      </c>
    </row>
    <row r="9" spans="2:13" ht="19.5" customHeight="1" x14ac:dyDescent="0.3">
      <c r="B9" s="39" t="s">
        <v>206</v>
      </c>
      <c r="C9" s="10">
        <v>40</v>
      </c>
      <c r="D9" s="10">
        <v>24</v>
      </c>
      <c r="E9" s="10">
        <v>40</v>
      </c>
      <c r="F9" s="10">
        <v>34</v>
      </c>
      <c r="G9" s="10">
        <v>28</v>
      </c>
      <c r="H9" s="10">
        <v>73</v>
      </c>
      <c r="I9" s="10">
        <v>14</v>
      </c>
      <c r="J9" s="10">
        <v>13</v>
      </c>
      <c r="K9" s="11">
        <v>20</v>
      </c>
      <c r="L9" s="11">
        <v>40</v>
      </c>
      <c r="M9" s="11">
        <v>88</v>
      </c>
    </row>
    <row r="10" spans="2:13" ht="19.5" customHeight="1" x14ac:dyDescent="0.3">
      <c r="B10" s="35" t="s">
        <v>188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36</v>
      </c>
      <c r="J10" s="1">
        <v>39</v>
      </c>
      <c r="K10" s="12">
        <v>54</v>
      </c>
      <c r="L10" s="12">
        <v>43</v>
      </c>
      <c r="M10" s="12">
        <v>20</v>
      </c>
    </row>
    <row r="11" spans="2:13" ht="19.5" customHeight="1" x14ac:dyDescent="0.3">
      <c r="B11" s="39" t="s">
        <v>193</v>
      </c>
      <c r="C11" s="10">
        <v>17</v>
      </c>
      <c r="D11" s="10">
        <v>55</v>
      </c>
      <c r="E11" s="10">
        <v>20</v>
      </c>
      <c r="F11" s="10">
        <v>68</v>
      </c>
      <c r="G11" s="10">
        <v>59</v>
      </c>
      <c r="H11" s="10">
        <v>84</v>
      </c>
      <c r="I11" s="10">
        <v>16</v>
      </c>
      <c r="J11" s="10">
        <v>56</v>
      </c>
      <c r="K11" s="11">
        <v>45</v>
      </c>
      <c r="L11" s="11">
        <v>29</v>
      </c>
      <c r="M11" s="11">
        <v>46</v>
      </c>
    </row>
    <row r="12" spans="2:13" ht="19.5" customHeight="1" x14ac:dyDescent="0.3">
      <c r="B12" s="35" t="s">
        <v>208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14</v>
      </c>
      <c r="J12" s="1">
        <v>16</v>
      </c>
      <c r="K12" s="12">
        <v>14</v>
      </c>
      <c r="L12" s="12">
        <v>30</v>
      </c>
      <c r="M12" s="12">
        <v>69</v>
      </c>
    </row>
    <row r="13" spans="2:13" ht="19.5" customHeight="1" x14ac:dyDescent="0.3">
      <c r="B13" s="39" t="s">
        <v>194</v>
      </c>
      <c r="C13" s="10">
        <v>31</v>
      </c>
      <c r="D13" s="10">
        <v>36</v>
      </c>
      <c r="E13" s="10">
        <v>59</v>
      </c>
      <c r="F13" s="10">
        <v>40</v>
      </c>
      <c r="G13" s="10">
        <v>36</v>
      </c>
      <c r="H13" s="10">
        <v>19</v>
      </c>
      <c r="I13" s="10">
        <v>47</v>
      </c>
      <c r="J13" s="10">
        <v>20</v>
      </c>
      <c r="K13" s="11">
        <v>31</v>
      </c>
      <c r="L13" s="11">
        <v>29</v>
      </c>
      <c r="M13" s="11">
        <v>20</v>
      </c>
    </row>
    <row r="14" spans="2:13" ht="19.5" customHeight="1" x14ac:dyDescent="0.3">
      <c r="B14" s="35" t="s">
        <v>205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73</v>
      </c>
      <c r="J14" s="1">
        <v>14</v>
      </c>
      <c r="K14" s="12">
        <v>28</v>
      </c>
      <c r="L14" s="12">
        <v>41</v>
      </c>
      <c r="M14" s="12">
        <v>86</v>
      </c>
    </row>
    <row r="15" spans="2:13" ht="19.5" customHeight="1" x14ac:dyDescent="0.3">
      <c r="B15" s="39" t="s">
        <v>195</v>
      </c>
      <c r="C15" s="10">
        <v>15</v>
      </c>
      <c r="D15" s="10">
        <v>38</v>
      </c>
      <c r="E15" s="10">
        <v>83</v>
      </c>
      <c r="F15" s="10">
        <v>78</v>
      </c>
      <c r="G15" s="10">
        <v>38</v>
      </c>
      <c r="H15" s="10">
        <v>62</v>
      </c>
      <c r="I15" s="10">
        <v>43</v>
      </c>
      <c r="J15" s="10">
        <v>61</v>
      </c>
      <c r="K15" s="11">
        <v>18</v>
      </c>
      <c r="L15" s="11">
        <v>18</v>
      </c>
      <c r="M15" s="11">
        <v>51</v>
      </c>
    </row>
    <row r="16" spans="2:13" ht="19.5" customHeight="1" x14ac:dyDescent="0.3">
      <c r="B16" s="35" t="s">
        <v>186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45</v>
      </c>
      <c r="J16" s="1">
        <v>19</v>
      </c>
      <c r="K16" s="12">
        <v>46</v>
      </c>
      <c r="L16" s="12">
        <v>17</v>
      </c>
      <c r="M16" s="12">
        <v>76</v>
      </c>
    </row>
    <row r="17" spans="2:18" ht="19.5" customHeight="1" x14ac:dyDescent="0.3">
      <c r="B17" s="39" t="s">
        <v>199</v>
      </c>
      <c r="C17" s="10">
        <v>17</v>
      </c>
      <c r="D17" s="10">
        <v>37</v>
      </c>
      <c r="E17" s="10">
        <v>47</v>
      </c>
      <c r="F17" s="10">
        <v>41</v>
      </c>
      <c r="G17" s="10">
        <v>14</v>
      </c>
      <c r="H17" s="10">
        <v>59</v>
      </c>
      <c r="I17" s="10">
        <v>19</v>
      </c>
      <c r="J17" s="10">
        <v>14</v>
      </c>
      <c r="K17" s="11">
        <v>23</v>
      </c>
      <c r="L17" s="11">
        <v>16</v>
      </c>
      <c r="M17" s="11">
        <v>45</v>
      </c>
    </row>
    <row r="18" spans="2:18" ht="19.5" customHeight="1" x14ac:dyDescent="0.3">
      <c r="B18" s="35" t="s">
        <v>191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37</v>
      </c>
      <c r="J18" s="1">
        <v>97</v>
      </c>
      <c r="K18" s="12">
        <v>37</v>
      </c>
      <c r="L18" s="12">
        <v>52</v>
      </c>
      <c r="M18" s="12">
        <v>81</v>
      </c>
    </row>
    <row r="19" spans="2:18" ht="19.5" customHeight="1" x14ac:dyDescent="0.3">
      <c r="B19" s="39" t="s">
        <v>189</v>
      </c>
      <c r="C19" s="10">
        <v>19</v>
      </c>
      <c r="D19" s="10">
        <v>22</v>
      </c>
      <c r="E19" s="10">
        <v>43</v>
      </c>
      <c r="F19" s="10">
        <v>87</v>
      </c>
      <c r="G19" s="10">
        <v>23</v>
      </c>
      <c r="H19" s="10">
        <v>20</v>
      </c>
      <c r="I19" s="10">
        <v>33</v>
      </c>
      <c r="J19" s="10">
        <v>97</v>
      </c>
      <c r="K19" s="11">
        <v>19</v>
      </c>
      <c r="L19" s="11">
        <v>24</v>
      </c>
      <c r="M19" s="11">
        <v>16</v>
      </c>
    </row>
    <row r="20" spans="2:18" ht="19.5" customHeight="1" x14ac:dyDescent="0.3">
      <c r="B20" s="35" t="s">
        <v>203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72</v>
      </c>
      <c r="J20" s="1">
        <v>77</v>
      </c>
      <c r="K20" s="12">
        <v>24</v>
      </c>
      <c r="L20" s="12">
        <v>54</v>
      </c>
      <c r="M20" s="12">
        <v>90</v>
      </c>
    </row>
    <row r="21" spans="2:18" ht="19.5" customHeight="1" x14ac:dyDescent="0.3">
      <c r="B21" s="39" t="s">
        <v>212</v>
      </c>
      <c r="C21" s="10">
        <v>27</v>
      </c>
      <c r="D21" s="10">
        <v>52</v>
      </c>
      <c r="E21" s="10">
        <v>46</v>
      </c>
      <c r="F21" s="10">
        <v>24</v>
      </c>
      <c r="G21" s="10">
        <v>74</v>
      </c>
      <c r="H21" s="10">
        <v>18</v>
      </c>
      <c r="I21" s="10">
        <v>61</v>
      </c>
      <c r="J21" s="10">
        <v>80</v>
      </c>
      <c r="K21" s="11">
        <v>16</v>
      </c>
      <c r="L21" s="11">
        <v>28</v>
      </c>
      <c r="M21" s="11">
        <v>45</v>
      </c>
    </row>
    <row r="22" spans="2:18" ht="19.5" customHeight="1" x14ac:dyDescent="0.3">
      <c r="B22" s="35" t="s">
        <v>192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22</v>
      </c>
      <c r="J22" s="1">
        <v>40</v>
      </c>
      <c r="K22" s="12">
        <v>32</v>
      </c>
      <c r="L22" s="12">
        <v>25</v>
      </c>
      <c r="M22" s="12">
        <v>23</v>
      </c>
    </row>
    <row r="23" spans="2:18" ht="19.5" customHeight="1" x14ac:dyDescent="0.3">
      <c r="B23" s="39" t="s">
        <v>210</v>
      </c>
      <c r="C23" s="10">
        <v>21</v>
      </c>
      <c r="D23" s="10">
        <v>42</v>
      </c>
      <c r="E23" s="10">
        <v>80</v>
      </c>
      <c r="F23" s="10">
        <v>54</v>
      </c>
      <c r="G23" s="10">
        <v>33</v>
      </c>
      <c r="H23" s="10">
        <v>69</v>
      </c>
      <c r="I23" s="10">
        <v>48</v>
      </c>
      <c r="J23" s="10">
        <v>25</v>
      </c>
      <c r="K23" s="11">
        <v>45</v>
      </c>
      <c r="L23" s="11">
        <v>26</v>
      </c>
      <c r="M23" s="11">
        <v>41</v>
      </c>
    </row>
    <row r="24" spans="2:18" ht="19.5" customHeight="1" x14ac:dyDescent="0.3">
      <c r="B24" s="35" t="s">
        <v>185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26</v>
      </c>
      <c r="J24" s="1">
        <v>92</v>
      </c>
      <c r="K24" s="12">
        <v>51</v>
      </c>
      <c r="L24" s="12">
        <v>45</v>
      </c>
      <c r="M24" s="12">
        <v>46</v>
      </c>
    </row>
    <row r="25" spans="2:18" ht="19.5" customHeight="1" x14ac:dyDescent="0.3">
      <c r="B25" s="39" t="s">
        <v>207</v>
      </c>
      <c r="C25" s="10">
        <v>31</v>
      </c>
      <c r="D25" s="10">
        <v>49</v>
      </c>
      <c r="E25" s="10">
        <v>49</v>
      </c>
      <c r="F25" s="10">
        <v>86</v>
      </c>
      <c r="G25" s="10">
        <v>18</v>
      </c>
      <c r="H25" s="10">
        <v>80</v>
      </c>
      <c r="I25" s="10">
        <v>20</v>
      </c>
      <c r="J25" s="10">
        <v>20</v>
      </c>
      <c r="K25" s="11">
        <v>32</v>
      </c>
      <c r="L25" s="11">
        <v>29</v>
      </c>
      <c r="M25" s="11">
        <v>17</v>
      </c>
    </row>
    <row r="26" spans="2:18" ht="19.5" customHeight="1" x14ac:dyDescent="0.3">
      <c r="B26" s="35" t="s">
        <v>187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12</v>
      </c>
      <c r="J26" s="1">
        <v>38</v>
      </c>
      <c r="K26" s="12">
        <v>28</v>
      </c>
      <c r="L26" s="12">
        <v>24</v>
      </c>
      <c r="M26" s="12">
        <v>21</v>
      </c>
    </row>
    <row r="27" spans="2:18" ht="19.5" customHeight="1" x14ac:dyDescent="0.3">
      <c r="B27" s="39" t="s">
        <v>200</v>
      </c>
      <c r="C27" s="10">
        <v>21</v>
      </c>
      <c r="D27" s="10">
        <v>13</v>
      </c>
      <c r="E27" s="10">
        <v>46</v>
      </c>
      <c r="F27" s="10">
        <v>47</v>
      </c>
      <c r="G27" s="10">
        <v>41</v>
      </c>
      <c r="H27" s="10">
        <v>32</v>
      </c>
      <c r="I27" s="10">
        <v>38</v>
      </c>
      <c r="J27" s="10">
        <v>15</v>
      </c>
      <c r="K27" s="11">
        <v>24</v>
      </c>
      <c r="L27" s="11">
        <v>19</v>
      </c>
      <c r="M27" s="11">
        <v>38</v>
      </c>
    </row>
    <row r="28" spans="2:18" ht="19.5" customHeight="1" x14ac:dyDescent="0.3">
      <c r="B28" s="35" t="s">
        <v>202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37</v>
      </c>
      <c r="J28" s="1">
        <v>61</v>
      </c>
      <c r="K28" s="12">
        <v>48</v>
      </c>
      <c r="L28" s="12">
        <v>33</v>
      </c>
      <c r="M28" s="12">
        <v>47</v>
      </c>
    </row>
    <row r="29" spans="2:18" ht="19.5" customHeight="1" x14ac:dyDescent="0.3">
      <c r="B29" s="39" t="s">
        <v>204</v>
      </c>
      <c r="C29" s="10">
        <v>46</v>
      </c>
      <c r="D29" s="10">
        <v>14</v>
      </c>
      <c r="E29" s="10">
        <v>45</v>
      </c>
      <c r="F29" s="10">
        <v>30</v>
      </c>
      <c r="G29" s="10">
        <v>40</v>
      </c>
      <c r="H29" s="10">
        <v>35</v>
      </c>
      <c r="I29" s="10">
        <v>75</v>
      </c>
      <c r="J29" s="10">
        <v>66</v>
      </c>
      <c r="K29" s="11">
        <v>42</v>
      </c>
      <c r="L29" s="11">
        <v>54</v>
      </c>
      <c r="M29" s="11">
        <v>74</v>
      </c>
    </row>
    <row r="30" spans="2:18" ht="19.5" customHeight="1" x14ac:dyDescent="0.3">
      <c r="B30" s="35" t="s">
        <v>211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25</v>
      </c>
      <c r="J30" s="1">
        <v>40</v>
      </c>
      <c r="K30" s="12">
        <v>20</v>
      </c>
      <c r="L30" s="12">
        <v>23</v>
      </c>
      <c r="M30" s="12">
        <v>28</v>
      </c>
    </row>
    <row r="31" spans="2:18" ht="19.5" customHeight="1" x14ac:dyDescent="0.3">
      <c r="B31" s="39" t="s">
        <v>198</v>
      </c>
      <c r="C31" s="10">
        <v>11</v>
      </c>
      <c r="D31" s="10">
        <v>25</v>
      </c>
      <c r="E31" s="10">
        <v>61</v>
      </c>
      <c r="F31" s="10">
        <v>27</v>
      </c>
      <c r="G31" s="10">
        <v>15</v>
      </c>
      <c r="H31" s="10">
        <v>20</v>
      </c>
      <c r="I31" s="10">
        <v>19</v>
      </c>
      <c r="J31" s="10">
        <v>16</v>
      </c>
      <c r="K31" s="11">
        <v>14</v>
      </c>
      <c r="L31" s="11">
        <v>20</v>
      </c>
      <c r="M31" s="11">
        <v>17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-6.8770191479889284</v>
      </c>
      <c r="J38" s="66">
        <f ca="1">$G38*(RAND()-0.5)</f>
        <v>6.4718078192671245</v>
      </c>
      <c r="K38" s="66">
        <f ca="1">$G38*(RAND()-0.5)</f>
        <v>-6.6282546876570718</v>
      </c>
      <c r="L38" s="66">
        <f ca="1">$G38*(RAND()-0.5)</f>
        <v>1.1198805744046951</v>
      </c>
      <c r="M38" s="66">
        <f ca="1">$G38*(RAND()-0.5)</f>
        <v>-6.4815005388171434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0.41909050989918939</v>
      </c>
      <c r="J40" s="66">
        <f>CORREL($C$3:$C$31,J$3:J$31)</f>
        <v>0.35178489192277268</v>
      </c>
      <c r="K40" s="66">
        <f>CORREL($C$3:$C$31,K$3:K$31)</f>
        <v>0.21005606322441714</v>
      </c>
      <c r="L40" s="66">
        <f>CORREL($C$3:$C$31,L$3:L$31)</f>
        <v>0.93226572564431387</v>
      </c>
      <c r="M40" s="66">
        <f>CORREL($C$3:$C$31,M$3:M$31)</f>
        <v>0.41986930028688263</v>
      </c>
    </row>
    <row r="42" spans="2:13" ht="18.75" x14ac:dyDescent="0.25">
      <c r="B42" s="2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68B8-51B0-479D-9FD7-5093C1494417}">
  <sheetPr codeName="Sheet125"/>
  <dimension ref="A1:R41"/>
  <sheetViews>
    <sheetView showGridLines="0" zoomScale="45" zoomScaleNormal="58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41" t="s">
        <v>172</v>
      </c>
      <c r="C2" s="34" t="s">
        <v>176</v>
      </c>
      <c r="D2" s="34" t="s">
        <v>180</v>
      </c>
      <c r="E2" s="34" t="s">
        <v>179</v>
      </c>
      <c r="F2" s="34" t="s">
        <v>175</v>
      </c>
      <c r="G2" s="34" t="s">
        <v>183</v>
      </c>
      <c r="H2" s="34" t="s">
        <v>182</v>
      </c>
      <c r="I2" s="34" t="s">
        <v>178</v>
      </c>
      <c r="J2" s="34" t="s">
        <v>174</v>
      </c>
      <c r="K2" s="34" t="s">
        <v>177</v>
      </c>
      <c r="L2" s="34" t="s">
        <v>173</v>
      </c>
      <c r="M2" s="34" t="s">
        <v>181</v>
      </c>
    </row>
    <row r="3" spans="1:13" ht="19.5" customHeight="1" x14ac:dyDescent="0.3">
      <c r="B3" s="35" t="s">
        <v>188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1:13" ht="19.5" customHeight="1" x14ac:dyDescent="0.3">
      <c r="B4" s="35" t="s">
        <v>212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1:13" ht="19.5" customHeight="1" x14ac:dyDescent="0.3">
      <c r="B5" s="35" t="s">
        <v>191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1:13" ht="19.5" customHeight="1" x14ac:dyDescent="0.3">
      <c r="B6" s="35" t="s">
        <v>210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1:13" ht="19.5" customHeight="1" x14ac:dyDescent="0.3">
      <c r="B7" s="35" t="s">
        <v>211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1:13" ht="19.5" customHeight="1" x14ac:dyDescent="0.3">
      <c r="B8" s="35" t="s">
        <v>207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1:13" ht="19.5" customHeight="1" x14ac:dyDescent="0.3">
      <c r="B9" s="35" t="s">
        <v>186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1:13" ht="19.5" customHeight="1" x14ac:dyDescent="0.3">
      <c r="B10" s="35" t="s">
        <v>201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1:13" ht="19.5" customHeight="1" x14ac:dyDescent="0.3">
      <c r="B11" s="35" t="s">
        <v>205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1:13" ht="19.5" customHeight="1" x14ac:dyDescent="0.3">
      <c r="B12" s="35" t="s">
        <v>193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1:13" ht="19.5" customHeight="1" x14ac:dyDescent="0.3">
      <c r="B13" s="35" t="s">
        <v>200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1:13" ht="19.5" customHeight="1" x14ac:dyDescent="0.3">
      <c r="B14" s="35" t="s">
        <v>190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1:13" ht="19.5" customHeight="1" x14ac:dyDescent="0.3">
      <c r="B15" s="35" t="s">
        <v>202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1:13" ht="19.5" customHeight="1" x14ac:dyDescent="0.3">
      <c r="B16" s="35" t="s">
        <v>198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2:18" ht="19.5" customHeight="1" x14ac:dyDescent="0.3">
      <c r="B17" s="35" t="s">
        <v>206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2:18" ht="19.5" customHeight="1" x14ac:dyDescent="0.3">
      <c r="B18" s="35" t="s">
        <v>195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2:18" ht="19.5" customHeight="1" x14ac:dyDescent="0.3">
      <c r="B19" s="35" t="s">
        <v>208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2:18" ht="19.5" customHeight="1" x14ac:dyDescent="0.3">
      <c r="B20" s="35" t="s">
        <v>204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2:18" ht="19.5" customHeight="1" x14ac:dyDescent="0.3">
      <c r="B21" s="35" t="s">
        <v>197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2:18" ht="19.5" customHeight="1" x14ac:dyDescent="0.3">
      <c r="B22" s="35" t="s">
        <v>185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2:18" ht="19.5" customHeight="1" x14ac:dyDescent="0.3">
      <c r="B23" s="35" t="s">
        <v>194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2:18" ht="19.5" customHeight="1" x14ac:dyDescent="0.3">
      <c r="B24" s="35" t="s">
        <v>196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2:18" ht="19.5" customHeight="1" x14ac:dyDescent="0.3">
      <c r="B25" s="35" t="s">
        <v>192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2:18" ht="19.5" customHeight="1" x14ac:dyDescent="0.3">
      <c r="B26" s="35" t="s">
        <v>189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2:18" ht="19.5" customHeight="1" x14ac:dyDescent="0.3">
      <c r="B27" s="35" t="s">
        <v>203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2:18" ht="19.5" customHeight="1" x14ac:dyDescent="0.3">
      <c r="B28" s="35" t="s">
        <v>209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2:18" ht="19.5" customHeight="1" x14ac:dyDescent="0.3">
      <c r="B29" s="35" t="s">
        <v>184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2:18" ht="19.5" customHeight="1" x14ac:dyDescent="0.3">
      <c r="B30" s="35" t="s">
        <v>187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2:18" ht="19.5" customHeight="1" x14ac:dyDescent="0.3">
      <c r="B31" s="35" t="s">
        <v>199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5" spans="2:13" x14ac:dyDescent="0.25">
      <c r="M35">
        <f>COUNTIF(I3:M31, "&lt;11")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-4.9819662200748791</v>
      </c>
      <c r="J38" s="66">
        <v>0.76110063973122311</v>
      </c>
      <c r="K38" s="66">
        <v>-0.26160159017273366</v>
      </c>
      <c r="L38" s="66">
        <v>1.8272840454707795</v>
      </c>
      <c r="M38" s="66">
        <v>-3.8234343765864187</v>
      </c>
    </row>
    <row r="39" spans="2:13" ht="18.75" x14ac:dyDescent="0.25">
      <c r="B39" s="2"/>
      <c r="F39" s="66"/>
      <c r="G39" s="66"/>
      <c r="H39" s="66"/>
      <c r="I39" s="66">
        <v>40</v>
      </c>
      <c r="J39" s="66">
        <v>30</v>
      </c>
      <c r="K39" s="66">
        <v>5</v>
      </c>
      <c r="L39" s="66">
        <v>50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0.21032899109210568</v>
      </c>
      <c r="J40" s="66">
        <f>CORREL($C$3:$C$31,J$3:J$31)</f>
        <v>1.6357002327352512E-2</v>
      </c>
      <c r="K40" s="66">
        <f>CORREL($C$3:$C$31,K$3:K$31)</f>
        <v>0.9167989111790531</v>
      </c>
      <c r="L40" s="66">
        <f>CORREL($C$3:$C$31,L$3:L$31)</f>
        <v>0.40947369038188181</v>
      </c>
      <c r="M40" s="66">
        <f>CORREL($C$3:$C$31,M$3:M$31)</f>
        <v>0.4135231884033595</v>
      </c>
    </row>
    <row r="41" spans="2:13" ht="18.75" x14ac:dyDescent="0.25">
      <c r="B41" s="40"/>
    </row>
  </sheetData>
  <conditionalFormatting sqref="C2">
    <cfRule type="colorScale" priority="2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2">
      <colorScale>
        <cfvo type="min"/>
        <cfvo type="max"/>
        <color rgb="FFFCFCFF"/>
        <color rgb="FFF8696B"/>
      </colorScale>
    </cfRule>
  </conditionalFormatting>
  <conditionalFormatting sqref="C32">
    <cfRule type="colorScale" priority="76">
      <colorScale>
        <cfvo type="min"/>
        <cfvo type="max"/>
        <color rgb="FFFCFCFF"/>
        <color rgb="FFF8696B"/>
      </colorScale>
    </cfRule>
  </conditionalFormatting>
  <conditionalFormatting sqref="D2">
    <cfRule type="colorScale" priority="2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1">
      <colorScale>
        <cfvo type="min"/>
        <cfvo type="max"/>
        <color rgb="FFFCFCFF"/>
        <color rgb="FFF8696B"/>
      </colorScale>
    </cfRule>
  </conditionalFormatting>
  <conditionalFormatting sqref="D32">
    <cfRule type="colorScale" priority="75">
      <colorScale>
        <cfvo type="min"/>
        <cfvo type="max"/>
        <color rgb="FFFCFCFF"/>
        <color rgb="FFF8696B"/>
      </colorScale>
    </cfRule>
  </conditionalFormatting>
  <conditionalFormatting sqref="E2">
    <cfRule type="colorScale" priority="1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0">
      <colorScale>
        <cfvo type="min"/>
        <cfvo type="max"/>
        <color rgb="FFFCFCFF"/>
        <color rgb="FFF8696B"/>
      </colorScale>
    </cfRule>
  </conditionalFormatting>
  <conditionalFormatting sqref="E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F2">
    <cfRule type="colorScale" priority="1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F32">
    <cfRule type="colorScale" priority="7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4">
      <colorScale>
        <cfvo type="min"/>
        <cfvo type="max"/>
        <color rgb="FFFCFCFF"/>
        <color rgb="FFF8696B"/>
      </colorScale>
    </cfRule>
  </conditionalFormatting>
  <conditionalFormatting sqref="G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H2">
    <cfRule type="colorScale" priority="1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3">
      <colorScale>
        <cfvo type="min"/>
        <cfvo type="max"/>
        <color rgb="FFFCFCFF"/>
        <color rgb="FFF8696B"/>
      </colorScale>
    </cfRule>
  </conditionalFormatting>
  <conditionalFormatting sqref="H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I2">
    <cfRule type="colorScale" priority="1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">
      <colorScale>
        <cfvo type="min"/>
        <cfvo type="max"/>
        <color rgb="FFFCFCFF"/>
        <color rgb="FFF8696B"/>
      </colorScale>
    </cfRule>
  </conditionalFormatting>
  <conditionalFormatting sqref="I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J2">
    <cfRule type="colorScale" priority="1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2">
      <colorScale>
        <cfvo type="min"/>
        <cfvo type="max"/>
        <color rgb="FFFCFCFF"/>
        <color rgb="FFF8696B"/>
      </colorScale>
    </cfRule>
  </conditionalFormatting>
  <conditionalFormatting sqref="J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K2">
    <cfRule type="colorScale" priority="1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5">
      <colorScale>
        <cfvo type="min"/>
        <cfvo type="max"/>
        <color rgb="FFFCFCFF"/>
        <color rgb="FFF8696B"/>
      </colorScale>
    </cfRule>
  </conditionalFormatting>
  <conditionalFormatting sqref="K32">
    <cfRule type="colorScale" priority="72">
      <colorScale>
        <cfvo type="min"/>
        <cfvo type="max"/>
        <color rgb="FFFCFCFF"/>
        <color rgb="FFF8696B"/>
      </colorScale>
    </cfRule>
  </conditionalFormatting>
  <conditionalFormatting sqref="L2">
    <cfRule type="colorScale" priority="1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3">
      <colorScale>
        <cfvo type="min"/>
        <cfvo type="max"/>
        <color rgb="FFFCFCFF"/>
        <color rgb="FFF8696B"/>
      </colorScale>
    </cfRule>
  </conditionalFormatting>
  <conditionalFormatting sqref="L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4">
      <colorScale>
        <cfvo type="min"/>
        <cfvo type="max"/>
        <color rgb="FFFCFCFF"/>
        <color rgb="FFF8696B"/>
      </colorScale>
    </cfRule>
  </conditionalFormatting>
  <conditionalFormatting sqref="M32">
    <cfRule type="colorScale" priority="7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5513-0B01-4550-9CC8-514603CF48A9}">
  <sheetPr codeName="Sheet126"/>
  <dimension ref="A1:R41"/>
  <sheetViews>
    <sheetView showGridLines="0" topLeftCell="I1" zoomScale="58" zoomScaleNormal="58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34" t="s">
        <v>172</v>
      </c>
      <c r="C2" s="34" t="s">
        <v>176</v>
      </c>
      <c r="D2" s="34" t="s">
        <v>180</v>
      </c>
      <c r="E2" s="34" t="s">
        <v>179</v>
      </c>
      <c r="F2" s="34" t="s">
        <v>175</v>
      </c>
      <c r="G2" s="34" t="s">
        <v>183</v>
      </c>
      <c r="H2" s="34" t="s">
        <v>182</v>
      </c>
      <c r="I2" s="34" t="s">
        <v>178</v>
      </c>
      <c r="J2" s="34" t="s">
        <v>174</v>
      </c>
      <c r="K2" s="34" t="s">
        <v>177</v>
      </c>
      <c r="L2" s="34" t="s">
        <v>173</v>
      </c>
      <c r="M2" s="34" t="s">
        <v>181</v>
      </c>
    </row>
    <row r="3" spans="1:13" ht="19.5" customHeight="1" x14ac:dyDescent="0.3">
      <c r="B3" s="35" t="s">
        <v>188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1:13" ht="19.5" customHeight="1" x14ac:dyDescent="0.3">
      <c r="B4" s="35" t="s">
        <v>212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1:13" ht="19.5" customHeight="1" x14ac:dyDescent="0.3">
      <c r="B5" s="35" t="s">
        <v>191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1:13" ht="19.5" customHeight="1" x14ac:dyDescent="0.3">
      <c r="B6" s="35" t="s">
        <v>210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1:13" ht="19.5" customHeight="1" x14ac:dyDescent="0.3">
      <c r="B7" s="35" t="s">
        <v>211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1:13" ht="19.5" customHeight="1" x14ac:dyDescent="0.3">
      <c r="B8" s="35" t="s">
        <v>207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1:13" ht="19.5" customHeight="1" x14ac:dyDescent="0.3">
      <c r="B9" s="35" t="s">
        <v>186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1:13" ht="19.5" customHeight="1" x14ac:dyDescent="0.3">
      <c r="B10" s="35" t="s">
        <v>201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1:13" ht="19.5" customHeight="1" x14ac:dyDescent="0.3">
      <c r="B11" s="35" t="s">
        <v>205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1:13" ht="19.5" customHeight="1" x14ac:dyDescent="0.3">
      <c r="B12" s="35" t="s">
        <v>193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1:13" ht="19.5" customHeight="1" x14ac:dyDescent="0.3">
      <c r="B13" s="35" t="s">
        <v>200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1:13" ht="19.5" customHeight="1" x14ac:dyDescent="0.3">
      <c r="B14" s="35" t="s">
        <v>190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1:13" ht="19.5" customHeight="1" x14ac:dyDescent="0.3">
      <c r="B15" s="35" t="s">
        <v>202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1:13" ht="19.5" customHeight="1" x14ac:dyDescent="0.3">
      <c r="B16" s="35" t="s">
        <v>198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2:18" ht="19.5" customHeight="1" x14ac:dyDescent="0.3">
      <c r="B17" s="35" t="s">
        <v>206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2:18" ht="19.5" customHeight="1" x14ac:dyDescent="0.3">
      <c r="B18" s="35" t="s">
        <v>195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2:18" ht="19.5" customHeight="1" x14ac:dyDescent="0.3">
      <c r="B19" s="35" t="s">
        <v>208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2:18" ht="19.5" customHeight="1" x14ac:dyDescent="0.3">
      <c r="B20" s="35" t="s">
        <v>204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2:18" ht="19.5" customHeight="1" x14ac:dyDescent="0.3">
      <c r="B21" s="35" t="s">
        <v>197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2:18" ht="19.5" customHeight="1" x14ac:dyDescent="0.3">
      <c r="B22" s="35" t="s">
        <v>185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2:18" ht="19.5" customHeight="1" x14ac:dyDescent="0.3">
      <c r="B23" s="35" t="s">
        <v>194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2:18" ht="19.5" customHeight="1" x14ac:dyDescent="0.3">
      <c r="B24" s="35" t="s">
        <v>196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2:18" ht="19.5" customHeight="1" x14ac:dyDescent="0.3">
      <c r="B25" s="35" t="s">
        <v>192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2:18" ht="19.5" customHeight="1" x14ac:dyDescent="0.3">
      <c r="B26" s="35" t="s">
        <v>189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2:18" ht="19.5" customHeight="1" x14ac:dyDescent="0.3">
      <c r="B27" s="35" t="s">
        <v>203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2:18" ht="19.5" customHeight="1" x14ac:dyDescent="0.3">
      <c r="B28" s="35" t="s">
        <v>209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2:18" ht="19.5" customHeight="1" x14ac:dyDescent="0.3">
      <c r="B29" s="35" t="s">
        <v>184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2:18" ht="19.5" customHeight="1" x14ac:dyDescent="0.3">
      <c r="B30" s="35" t="s">
        <v>187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2:18" ht="19.5" customHeight="1" x14ac:dyDescent="0.3">
      <c r="B31" s="35" t="s">
        <v>199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-0.11194528998820508</v>
      </c>
      <c r="J38" s="66">
        <f ca="1">$G38*(RAND()-0.5)</f>
        <v>-2.8370413267913461</v>
      </c>
      <c r="K38" s="66">
        <f ca="1">$G38*(RAND()-0.5)</f>
        <v>1.5244684217023967</v>
      </c>
      <c r="L38" s="66">
        <f ca="1">$G38*(RAND()-0.5)</f>
        <v>2.9907610441130927</v>
      </c>
      <c r="M38" s="66">
        <f ca="1">$G38*(RAND()-0.5)</f>
        <v>5.0700289299403378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0.21032899109210568</v>
      </c>
      <c r="J40" s="66">
        <f>CORREL($C$3:$C$31,J$3:J$31)</f>
        <v>1.6357002327352512E-2</v>
      </c>
      <c r="K40" s="66">
        <f>CORREL($C$3:$C$31,K$3:K$31)</f>
        <v>0.9167989111790531</v>
      </c>
      <c r="L40" s="66">
        <f>CORREL($C$3:$C$31,L$3:L$31)</f>
        <v>0.40947369038188181</v>
      </c>
      <c r="M40" s="66">
        <f>CORREL($C$3:$C$31,M$3:M$31)</f>
        <v>0.4135231884033595</v>
      </c>
    </row>
    <row r="41" spans="2:13" ht="18.75" x14ac:dyDescent="0.25">
      <c r="B41" s="40"/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{A628D552-8D4A-4DD3-AEAF-D5495659310C}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{242701D9-9185-4904-8689-352C7C62ACCC}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{760E3A7E-312B-4588-A64C-FA5D4CE4E7D8}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{61521451-081F-4657-BEF0-D19ECD0980CD}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{0E3664C7-ECBB-4C39-BA9E-6F9FF3BA139F}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{5DE22C5B-F294-4F01-95BD-89F3434A343E}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{E3A8D619-14E5-4FD5-BDFD-D3BB9F430FC2}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{C38F4B95-09C8-4FDE-882E-942B3D038A59}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{E2EBD82F-16C2-43BA-AC39-80984D608FB3}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{CD75B7C8-E3BF-49C4-93B3-8B5446D38FAC}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{543983AB-C458-4141-9E7D-52C73C15527C}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{3E886588-1D7F-487A-8285-8A37AE6C123A}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{8EBC2360-3BBF-42F5-A159-13A24A8056E2}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{A035CCCE-63DD-48B9-B1ED-DE9DAE1892BC}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{B2AC0083-E06C-41B5-8A1F-2DC84F41576D}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{7AB7664C-0B74-466F-B04F-FE5ADDBD0BDE}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{E7FFBAE2-CD39-497E-903F-ED63D4E90F39}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{77C16F76-8566-440D-8E58-294CD95FF76F}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{39E18001-7BB9-4ADF-9A81-56B480786473}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{62928B57-6B81-4F29-8C95-44F95E4F7A43}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{EF64C3CB-7F45-4080-8815-5CDCC9EAC102}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{1879B4D0-A386-43CA-9CC0-048D08777FAB}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28D552-8D4A-4DD3-AEAF-D5495659310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42701D9-9185-4904-8689-352C7C62AC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60E3A7E-312B-4588-A64C-FA5D4CE4E7D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1521451-081F-4657-BEF0-D19ECD0980C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E3664C7-ECBB-4C39-BA9E-6F9FF3BA139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5DE22C5B-F294-4F01-95BD-89F3434A34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3A8D619-14E5-4FD5-BDFD-D3BB9F430FC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38F4B95-09C8-4FDE-882E-942B3D038A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E2EBD82F-16C2-43BA-AC39-80984D608FB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CD75B7C8-E3BF-49C4-93B3-8B5446D38F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543983AB-C458-4141-9E7D-52C73C15527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3E886588-1D7F-487A-8285-8A37AE6C12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8EBC2360-3BBF-42F5-A159-13A24A8056E2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035CCCE-63DD-48B9-B1ED-DE9DAE1892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B2AC0083-E06C-41B5-8A1F-2DC84F41576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AB7664C-0B74-466F-B04F-FE5ADDBD0BDE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E7FFBAE2-CD39-497E-903F-ED63D4E90F3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7C16F76-8566-440D-8E58-294CD95FF7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39E18001-7BB9-4ADF-9A81-56B4807864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2928B57-6B81-4F29-8C95-44F95E4F7A4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F64C3CB-7F45-4080-8815-5CDCC9EAC1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1879B4D0-A386-43CA-9CC0-048D08777FA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06D5-E257-47B8-B577-A15800ECF831}">
  <sheetPr codeName="Sheet127"/>
  <dimension ref="A1:R41"/>
  <sheetViews>
    <sheetView showGridLines="0" zoomScale="58" zoomScaleNormal="58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34" t="s">
        <v>172</v>
      </c>
      <c r="C2" s="34" t="s">
        <v>176</v>
      </c>
      <c r="D2" s="34" t="s">
        <v>180</v>
      </c>
      <c r="E2" s="34" t="s">
        <v>179</v>
      </c>
      <c r="F2" s="34" t="s">
        <v>175</v>
      </c>
      <c r="G2" s="34" t="s">
        <v>183</v>
      </c>
      <c r="H2" s="34" t="s">
        <v>182</v>
      </c>
      <c r="I2" s="34" t="s">
        <v>178</v>
      </c>
      <c r="J2" s="34" t="s">
        <v>174</v>
      </c>
      <c r="K2" s="34" t="s">
        <v>177</v>
      </c>
      <c r="L2" s="34" t="s">
        <v>173</v>
      </c>
      <c r="M2" s="34" t="s">
        <v>181</v>
      </c>
    </row>
    <row r="3" spans="1:13" ht="19.5" customHeight="1" x14ac:dyDescent="0.3">
      <c r="B3" s="35" t="s">
        <v>188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17</v>
      </c>
      <c r="J3" s="1">
        <v>30</v>
      </c>
      <c r="K3" s="1">
        <v>30</v>
      </c>
      <c r="L3" s="1">
        <v>55</v>
      </c>
      <c r="M3" s="1">
        <v>12</v>
      </c>
    </row>
    <row r="4" spans="1:13" ht="19.5" customHeight="1" x14ac:dyDescent="0.3">
      <c r="B4" s="35" t="s">
        <v>212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">
        <v>19</v>
      </c>
      <c r="L4" s="1">
        <v>86</v>
      </c>
      <c r="M4" s="1">
        <v>22</v>
      </c>
    </row>
    <row r="5" spans="1:13" ht="19.5" customHeight="1" x14ac:dyDescent="0.3">
      <c r="B5" s="35" t="s">
        <v>191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28</v>
      </c>
      <c r="J5" s="1">
        <v>14</v>
      </c>
      <c r="K5" s="1">
        <v>16</v>
      </c>
      <c r="L5" s="1">
        <v>14</v>
      </c>
      <c r="M5" s="1">
        <v>23</v>
      </c>
    </row>
    <row r="6" spans="1:13" ht="19.5" customHeight="1" x14ac:dyDescent="0.3">
      <c r="B6" s="35" t="s">
        <v>210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">
        <v>51</v>
      </c>
      <c r="L6" s="1">
        <v>98</v>
      </c>
      <c r="M6" s="1">
        <v>58</v>
      </c>
    </row>
    <row r="7" spans="1:13" ht="19.5" customHeight="1" x14ac:dyDescent="0.3">
      <c r="B7" s="35" t="s">
        <v>211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15</v>
      </c>
      <c r="J7" s="1">
        <v>40</v>
      </c>
      <c r="K7" s="1">
        <v>36</v>
      </c>
      <c r="L7" s="1">
        <v>16</v>
      </c>
      <c r="M7" s="1">
        <v>19</v>
      </c>
    </row>
    <row r="8" spans="1:13" ht="19.5" customHeight="1" x14ac:dyDescent="0.3">
      <c r="B8" s="35" t="s">
        <v>207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">
        <v>35</v>
      </c>
      <c r="L8" s="1">
        <v>81</v>
      </c>
      <c r="M8" s="1">
        <v>11</v>
      </c>
    </row>
    <row r="9" spans="1:13" ht="19.5" customHeight="1" x14ac:dyDescent="0.3">
      <c r="B9" s="35" t="s">
        <v>186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68</v>
      </c>
      <c r="J9" s="1">
        <v>50</v>
      </c>
      <c r="K9" s="1">
        <v>19</v>
      </c>
      <c r="L9" s="1">
        <v>20</v>
      </c>
      <c r="M9" s="1">
        <v>32</v>
      </c>
    </row>
    <row r="10" spans="1:13" ht="19.5" customHeight="1" x14ac:dyDescent="0.3">
      <c r="B10" s="35" t="s">
        <v>201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">
        <v>20</v>
      </c>
      <c r="L10" s="1">
        <v>53</v>
      </c>
      <c r="M10" s="1">
        <v>28</v>
      </c>
    </row>
    <row r="11" spans="1:13" ht="19.5" customHeight="1" x14ac:dyDescent="0.3">
      <c r="B11" s="35" t="s">
        <v>205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14</v>
      </c>
      <c r="J11" s="1">
        <v>18</v>
      </c>
      <c r="K11" s="1">
        <v>21</v>
      </c>
      <c r="L11" s="1">
        <v>38</v>
      </c>
      <c r="M11" s="1">
        <v>41</v>
      </c>
    </row>
    <row r="12" spans="1:13" ht="19.5" customHeight="1" x14ac:dyDescent="0.3">
      <c r="B12" s="35" t="s">
        <v>193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">
        <v>42</v>
      </c>
      <c r="L12" s="1">
        <v>57</v>
      </c>
      <c r="M12" s="1">
        <v>38</v>
      </c>
    </row>
    <row r="13" spans="1:13" ht="19.5" customHeight="1" x14ac:dyDescent="0.3">
      <c r="B13" s="35" t="s">
        <v>200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94</v>
      </c>
      <c r="J13" s="1">
        <v>17</v>
      </c>
      <c r="K13" s="1">
        <v>41</v>
      </c>
      <c r="L13" s="1">
        <v>95</v>
      </c>
      <c r="M13" s="1">
        <v>20</v>
      </c>
    </row>
    <row r="14" spans="1:13" ht="19.5" customHeight="1" x14ac:dyDescent="0.3">
      <c r="B14" s="35" t="s">
        <v>190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">
        <v>46</v>
      </c>
      <c r="L14" s="1">
        <v>79</v>
      </c>
      <c r="M14" s="1">
        <v>41</v>
      </c>
    </row>
    <row r="15" spans="1:13" ht="19.5" customHeight="1" x14ac:dyDescent="0.3">
      <c r="B15" s="35" t="s">
        <v>202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92</v>
      </c>
      <c r="J15" s="1">
        <v>16</v>
      </c>
      <c r="K15" s="1">
        <v>23</v>
      </c>
      <c r="L15" s="1">
        <v>25</v>
      </c>
      <c r="M15" s="1">
        <v>58</v>
      </c>
    </row>
    <row r="16" spans="1:13" ht="19.5" customHeight="1" x14ac:dyDescent="0.3">
      <c r="B16" s="35" t="s">
        <v>198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">
        <v>41</v>
      </c>
      <c r="L16" s="1">
        <v>65</v>
      </c>
      <c r="M16" s="1">
        <v>51</v>
      </c>
    </row>
    <row r="17" spans="2:18" ht="19.5" customHeight="1" x14ac:dyDescent="0.3">
      <c r="B17" s="35" t="s">
        <v>206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20</v>
      </c>
      <c r="J17" s="1">
        <v>35</v>
      </c>
      <c r="K17" s="1">
        <v>36</v>
      </c>
      <c r="L17" s="1">
        <v>61</v>
      </c>
      <c r="M17" s="1">
        <v>12</v>
      </c>
    </row>
    <row r="18" spans="2:18" ht="19.5" customHeight="1" x14ac:dyDescent="0.3">
      <c r="B18" s="35" t="s">
        <v>195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">
        <v>22</v>
      </c>
      <c r="L18" s="1">
        <v>87</v>
      </c>
      <c r="M18" s="1">
        <v>19</v>
      </c>
    </row>
    <row r="19" spans="2:18" ht="19.5" customHeight="1" x14ac:dyDescent="0.3">
      <c r="B19" s="35" t="s">
        <v>208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17</v>
      </c>
      <c r="J19" s="1">
        <v>60</v>
      </c>
      <c r="K19" s="1">
        <v>26</v>
      </c>
      <c r="L19" s="1">
        <v>19</v>
      </c>
      <c r="M19" s="1">
        <v>12</v>
      </c>
    </row>
    <row r="20" spans="2:18" ht="19.5" customHeight="1" x14ac:dyDescent="0.3">
      <c r="B20" s="35" t="s">
        <v>204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">
        <v>32</v>
      </c>
      <c r="L20" s="1">
        <v>76</v>
      </c>
      <c r="M20" s="1">
        <v>15</v>
      </c>
    </row>
    <row r="21" spans="2:18" ht="19.5" customHeight="1" x14ac:dyDescent="0.3">
      <c r="B21" s="35" t="s">
        <v>197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58</v>
      </c>
      <c r="J21" s="1">
        <v>76</v>
      </c>
      <c r="K21" s="1">
        <v>31</v>
      </c>
      <c r="L21" s="1">
        <v>66</v>
      </c>
      <c r="M21" s="1">
        <v>60</v>
      </c>
    </row>
    <row r="22" spans="2:18" ht="19.5" customHeight="1" x14ac:dyDescent="0.3">
      <c r="B22" s="35" t="s">
        <v>185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">
        <v>49</v>
      </c>
      <c r="L22" s="1">
        <v>15</v>
      </c>
      <c r="M22" s="1">
        <v>54</v>
      </c>
    </row>
    <row r="23" spans="2:18" ht="19.5" customHeight="1" x14ac:dyDescent="0.3">
      <c r="B23" s="35" t="s">
        <v>194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35</v>
      </c>
      <c r="J23" s="1">
        <v>40</v>
      </c>
      <c r="K23" s="1">
        <v>15</v>
      </c>
      <c r="L23" s="1">
        <v>18</v>
      </c>
      <c r="M23" s="1">
        <v>11</v>
      </c>
    </row>
    <row r="24" spans="2:18" ht="19.5" customHeight="1" x14ac:dyDescent="0.3">
      <c r="B24" s="35" t="s">
        <v>196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">
        <v>28</v>
      </c>
      <c r="L24" s="1">
        <v>19</v>
      </c>
      <c r="M24" s="1">
        <v>18</v>
      </c>
    </row>
    <row r="25" spans="2:18" ht="19.5" customHeight="1" x14ac:dyDescent="0.3">
      <c r="B25" s="35" t="s">
        <v>192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81</v>
      </c>
      <c r="J25" s="1">
        <v>35</v>
      </c>
      <c r="K25" s="1">
        <v>32</v>
      </c>
      <c r="L25" s="1">
        <v>70</v>
      </c>
      <c r="M25" s="1">
        <v>38</v>
      </c>
    </row>
    <row r="26" spans="2:18" ht="19.5" customHeight="1" x14ac:dyDescent="0.3">
      <c r="B26" s="35" t="s">
        <v>189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">
        <v>33</v>
      </c>
      <c r="L26" s="1">
        <v>49</v>
      </c>
      <c r="M26" s="1">
        <v>30</v>
      </c>
    </row>
    <row r="27" spans="2:18" ht="19.5" customHeight="1" x14ac:dyDescent="0.3">
      <c r="B27" s="35" t="s">
        <v>203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16</v>
      </c>
      <c r="J27" s="1">
        <v>86</v>
      </c>
      <c r="K27" s="1">
        <v>25</v>
      </c>
      <c r="L27" s="1">
        <v>34</v>
      </c>
      <c r="M27" s="1">
        <v>35</v>
      </c>
    </row>
    <row r="28" spans="2:18" ht="19.5" customHeight="1" x14ac:dyDescent="0.3">
      <c r="B28" s="35" t="s">
        <v>209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">
        <v>39</v>
      </c>
      <c r="L28" s="1">
        <v>98</v>
      </c>
      <c r="M28" s="1">
        <v>38</v>
      </c>
    </row>
    <row r="29" spans="2:18" ht="19.5" customHeight="1" x14ac:dyDescent="0.3">
      <c r="B29" s="35" t="s">
        <v>184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13</v>
      </c>
      <c r="J29" s="1">
        <v>29</v>
      </c>
      <c r="K29" s="1">
        <v>11</v>
      </c>
      <c r="L29" s="1">
        <v>67</v>
      </c>
      <c r="M29" s="1">
        <v>19</v>
      </c>
    </row>
    <row r="30" spans="2:18" ht="19.5" customHeight="1" x14ac:dyDescent="0.3">
      <c r="B30" s="35" t="s">
        <v>187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">
        <v>44</v>
      </c>
      <c r="L30" s="1">
        <v>69</v>
      </c>
      <c r="M30" s="1">
        <v>79</v>
      </c>
    </row>
    <row r="31" spans="2:18" ht="19.5" customHeight="1" x14ac:dyDescent="0.3">
      <c r="B31" s="35" t="s">
        <v>199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62</v>
      </c>
      <c r="J31" s="1">
        <v>19</v>
      </c>
      <c r="K31" s="1">
        <v>38</v>
      </c>
      <c r="L31" s="1">
        <v>84</v>
      </c>
      <c r="M31" s="1">
        <v>22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4.5539028744364076</v>
      </c>
      <c r="J38" s="66">
        <f ca="1">$G38*(RAND()-0.5)</f>
        <v>6.0223361742652397</v>
      </c>
      <c r="K38" s="66">
        <f ca="1">$G38*(RAND()-0.5)</f>
        <v>-1.7086881696477185</v>
      </c>
      <c r="L38" s="66">
        <f ca="1">$G38*(RAND()-0.5)</f>
        <v>6.4191076247277925</v>
      </c>
      <c r="M38" s="66">
        <f ca="1">$G38*(RAND()-0.5)</f>
        <v>-4.9207036506939348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0.21032899109210568</v>
      </c>
      <c r="J40" s="66">
        <f>CORREL($C$3:$C$31,J$3:J$31)</f>
        <v>1.6357002327352512E-2</v>
      </c>
      <c r="K40" s="66">
        <f>CORREL($C$3:$C$31,K$3:K$31)</f>
        <v>0.9167989111790531</v>
      </c>
      <c r="L40" s="66">
        <f>CORREL($C$3:$C$31,L$3:L$31)</f>
        <v>0.40947369038188181</v>
      </c>
      <c r="M40" s="66">
        <f>CORREL($C$3:$C$31,M$3:M$31)</f>
        <v>0.4135231884033595</v>
      </c>
    </row>
    <row r="41" spans="2:13" ht="18.75" x14ac:dyDescent="0.25">
      <c r="B41" s="40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8AAF-98E1-42E1-8AF9-6A674BDBE045}">
  <sheetPr codeName="Sheet128"/>
  <dimension ref="A1:R41"/>
  <sheetViews>
    <sheetView showGridLines="0" zoomScale="70" zoomScaleNormal="7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ht="45" customHeight="1" x14ac:dyDescent="0.25">
      <c r="A1" s="7"/>
      <c r="B1" s="2"/>
    </row>
    <row r="2" spans="1:13" ht="50.1" customHeight="1" x14ac:dyDescent="0.25">
      <c r="B2" s="34" t="s">
        <v>172</v>
      </c>
      <c r="C2" s="34" t="s">
        <v>176</v>
      </c>
      <c r="D2" s="34" t="s">
        <v>180</v>
      </c>
      <c r="E2" s="34" t="s">
        <v>179</v>
      </c>
      <c r="F2" s="34" t="s">
        <v>175</v>
      </c>
      <c r="G2" s="34" t="s">
        <v>183</v>
      </c>
      <c r="H2" s="34" t="s">
        <v>182</v>
      </c>
      <c r="I2" s="34" t="s">
        <v>178</v>
      </c>
      <c r="J2" s="34" t="s">
        <v>174</v>
      </c>
      <c r="K2" s="34" t="s">
        <v>177</v>
      </c>
      <c r="L2" s="34" t="s">
        <v>173</v>
      </c>
      <c r="M2" s="34" t="s">
        <v>181</v>
      </c>
    </row>
    <row r="3" spans="1:13" ht="19.5" customHeight="1" x14ac:dyDescent="0.3">
      <c r="B3" s="39" t="s">
        <v>188</v>
      </c>
      <c r="C3" s="10">
        <v>31</v>
      </c>
      <c r="D3" s="10">
        <v>36</v>
      </c>
      <c r="E3" s="10">
        <v>59</v>
      </c>
      <c r="F3" s="10">
        <v>40</v>
      </c>
      <c r="G3" s="10">
        <v>36</v>
      </c>
      <c r="H3" s="10">
        <v>19</v>
      </c>
      <c r="I3" s="10">
        <v>17</v>
      </c>
      <c r="J3" s="10">
        <v>30</v>
      </c>
      <c r="K3" s="11">
        <v>30</v>
      </c>
      <c r="L3" s="11">
        <v>55</v>
      </c>
      <c r="M3" s="11">
        <v>12</v>
      </c>
    </row>
    <row r="4" spans="1:13" ht="19.5" customHeight="1" x14ac:dyDescent="0.3">
      <c r="B4" s="35" t="s">
        <v>212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37</v>
      </c>
      <c r="K4" s="12">
        <v>19</v>
      </c>
      <c r="L4" s="12">
        <v>86</v>
      </c>
      <c r="M4" s="12">
        <v>22</v>
      </c>
    </row>
    <row r="5" spans="1:13" ht="19.5" customHeight="1" x14ac:dyDescent="0.3">
      <c r="B5" s="39" t="s">
        <v>191</v>
      </c>
      <c r="C5" s="10">
        <v>11</v>
      </c>
      <c r="D5" s="10">
        <v>25</v>
      </c>
      <c r="E5" s="10">
        <v>61</v>
      </c>
      <c r="F5" s="10">
        <v>27</v>
      </c>
      <c r="G5" s="10">
        <v>15</v>
      </c>
      <c r="H5" s="10">
        <v>20</v>
      </c>
      <c r="I5" s="10">
        <v>28</v>
      </c>
      <c r="J5" s="10">
        <v>14</v>
      </c>
      <c r="K5" s="11">
        <v>16</v>
      </c>
      <c r="L5" s="11">
        <v>14</v>
      </c>
      <c r="M5" s="11">
        <v>23</v>
      </c>
    </row>
    <row r="6" spans="1:13" ht="19.5" customHeight="1" x14ac:dyDescent="0.3">
      <c r="B6" s="35" t="s">
        <v>210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44</v>
      </c>
      <c r="J6" s="1">
        <v>47</v>
      </c>
      <c r="K6" s="12">
        <v>51</v>
      </c>
      <c r="L6" s="12">
        <v>98</v>
      </c>
      <c r="M6" s="12">
        <v>58</v>
      </c>
    </row>
    <row r="7" spans="1:13" ht="19.5" customHeight="1" x14ac:dyDescent="0.3">
      <c r="B7" s="39" t="s">
        <v>211</v>
      </c>
      <c r="C7" s="10">
        <v>25</v>
      </c>
      <c r="D7" s="10">
        <v>61</v>
      </c>
      <c r="E7" s="10">
        <v>55</v>
      </c>
      <c r="F7" s="10">
        <v>90</v>
      </c>
      <c r="G7" s="10">
        <v>41</v>
      </c>
      <c r="H7" s="10">
        <v>65</v>
      </c>
      <c r="I7" s="10">
        <v>15</v>
      </c>
      <c r="J7" s="10">
        <v>40</v>
      </c>
      <c r="K7" s="11">
        <v>36</v>
      </c>
      <c r="L7" s="11">
        <v>16</v>
      </c>
      <c r="M7" s="11">
        <v>19</v>
      </c>
    </row>
    <row r="8" spans="1:13" ht="19.5" customHeight="1" x14ac:dyDescent="0.3">
      <c r="B8" s="35" t="s">
        <v>207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92</v>
      </c>
      <c r="J8" s="1">
        <v>42</v>
      </c>
      <c r="K8" s="12">
        <v>35</v>
      </c>
      <c r="L8" s="12">
        <v>81</v>
      </c>
      <c r="M8" s="12">
        <v>11</v>
      </c>
    </row>
    <row r="9" spans="1:13" ht="19.5" customHeight="1" x14ac:dyDescent="0.3">
      <c r="B9" s="39" t="s">
        <v>186</v>
      </c>
      <c r="C9" s="10">
        <v>17</v>
      </c>
      <c r="D9" s="10">
        <v>55</v>
      </c>
      <c r="E9" s="10">
        <v>20</v>
      </c>
      <c r="F9" s="10">
        <v>68</v>
      </c>
      <c r="G9" s="10">
        <v>59</v>
      </c>
      <c r="H9" s="10">
        <v>84</v>
      </c>
      <c r="I9" s="10">
        <v>68</v>
      </c>
      <c r="J9" s="10">
        <v>50</v>
      </c>
      <c r="K9" s="11">
        <v>19</v>
      </c>
      <c r="L9" s="11">
        <v>20</v>
      </c>
      <c r="M9" s="11">
        <v>32</v>
      </c>
    </row>
    <row r="10" spans="1:13" ht="19.5" customHeight="1" x14ac:dyDescent="0.3">
      <c r="B10" s="35" t="s">
        <v>201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34</v>
      </c>
      <c r="J10" s="1">
        <v>72</v>
      </c>
      <c r="K10" s="12">
        <v>20</v>
      </c>
      <c r="L10" s="12">
        <v>53</v>
      </c>
      <c r="M10" s="12">
        <v>28</v>
      </c>
    </row>
    <row r="11" spans="1:13" ht="19.5" customHeight="1" x14ac:dyDescent="0.3">
      <c r="B11" s="39" t="s">
        <v>205</v>
      </c>
      <c r="C11" s="10">
        <v>17</v>
      </c>
      <c r="D11" s="10">
        <v>18</v>
      </c>
      <c r="E11" s="10">
        <v>50</v>
      </c>
      <c r="F11" s="10">
        <v>38</v>
      </c>
      <c r="G11" s="10">
        <v>25</v>
      </c>
      <c r="H11" s="10">
        <v>52</v>
      </c>
      <c r="I11" s="10">
        <v>14</v>
      </c>
      <c r="J11" s="10">
        <v>18</v>
      </c>
      <c r="K11" s="11">
        <v>21</v>
      </c>
      <c r="L11" s="11">
        <v>38</v>
      </c>
      <c r="M11" s="11">
        <v>41</v>
      </c>
    </row>
    <row r="12" spans="1:13" ht="19.5" customHeight="1" x14ac:dyDescent="0.3">
      <c r="B12" s="35" t="s">
        <v>193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30</v>
      </c>
      <c r="J12" s="1">
        <v>32</v>
      </c>
      <c r="K12" s="12">
        <v>42</v>
      </c>
      <c r="L12" s="12">
        <v>57</v>
      </c>
      <c r="M12" s="12">
        <v>38</v>
      </c>
    </row>
    <row r="13" spans="1:13" ht="19.5" customHeight="1" x14ac:dyDescent="0.3">
      <c r="B13" s="39" t="s">
        <v>200</v>
      </c>
      <c r="C13" s="10">
        <v>46</v>
      </c>
      <c r="D13" s="10">
        <v>14</v>
      </c>
      <c r="E13" s="10">
        <v>45</v>
      </c>
      <c r="F13" s="10">
        <v>30</v>
      </c>
      <c r="G13" s="10">
        <v>40</v>
      </c>
      <c r="H13" s="10">
        <v>35</v>
      </c>
      <c r="I13" s="10">
        <v>94</v>
      </c>
      <c r="J13" s="10">
        <v>17</v>
      </c>
      <c r="K13" s="11">
        <v>41</v>
      </c>
      <c r="L13" s="11">
        <v>95</v>
      </c>
      <c r="M13" s="11">
        <v>20</v>
      </c>
    </row>
    <row r="14" spans="1:13" ht="19.5" customHeight="1" x14ac:dyDescent="0.3">
      <c r="B14" s="35" t="s">
        <v>190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74</v>
      </c>
      <c r="J14" s="1">
        <v>38</v>
      </c>
      <c r="K14" s="12">
        <v>46</v>
      </c>
      <c r="L14" s="12">
        <v>79</v>
      </c>
      <c r="M14" s="12">
        <v>41</v>
      </c>
    </row>
    <row r="15" spans="1:13" ht="19.5" customHeight="1" x14ac:dyDescent="0.3">
      <c r="B15" s="39" t="s">
        <v>202</v>
      </c>
      <c r="C15" s="10">
        <v>17</v>
      </c>
      <c r="D15" s="10">
        <v>37</v>
      </c>
      <c r="E15" s="10">
        <v>47</v>
      </c>
      <c r="F15" s="10">
        <v>41</v>
      </c>
      <c r="G15" s="10">
        <v>14</v>
      </c>
      <c r="H15" s="10">
        <v>59</v>
      </c>
      <c r="I15" s="10">
        <v>92</v>
      </c>
      <c r="J15" s="10">
        <v>16</v>
      </c>
      <c r="K15" s="11">
        <v>23</v>
      </c>
      <c r="L15" s="11">
        <v>25</v>
      </c>
      <c r="M15" s="11">
        <v>58</v>
      </c>
    </row>
    <row r="16" spans="1:13" ht="19.5" customHeight="1" x14ac:dyDescent="0.3">
      <c r="B16" s="35" t="s">
        <v>198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63</v>
      </c>
      <c r="J16" s="1">
        <v>20</v>
      </c>
      <c r="K16" s="12">
        <v>41</v>
      </c>
      <c r="L16" s="12">
        <v>65</v>
      </c>
      <c r="M16" s="12">
        <v>51</v>
      </c>
    </row>
    <row r="17" spans="2:18" ht="19.5" customHeight="1" x14ac:dyDescent="0.3">
      <c r="B17" s="39" t="s">
        <v>206</v>
      </c>
      <c r="C17" s="10">
        <v>40</v>
      </c>
      <c r="D17" s="10">
        <v>24</v>
      </c>
      <c r="E17" s="10">
        <v>40</v>
      </c>
      <c r="F17" s="10">
        <v>34</v>
      </c>
      <c r="G17" s="10">
        <v>28</v>
      </c>
      <c r="H17" s="10">
        <v>73</v>
      </c>
      <c r="I17" s="10">
        <v>20</v>
      </c>
      <c r="J17" s="10">
        <v>35</v>
      </c>
      <c r="K17" s="11">
        <v>36</v>
      </c>
      <c r="L17" s="11">
        <v>61</v>
      </c>
      <c r="M17" s="11">
        <v>12</v>
      </c>
    </row>
    <row r="18" spans="2:18" ht="19.5" customHeight="1" x14ac:dyDescent="0.3">
      <c r="B18" s="35" t="s">
        <v>195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53</v>
      </c>
      <c r="J18" s="1">
        <v>17</v>
      </c>
      <c r="K18" s="12">
        <v>22</v>
      </c>
      <c r="L18" s="12">
        <v>87</v>
      </c>
      <c r="M18" s="12">
        <v>19</v>
      </c>
    </row>
    <row r="19" spans="2:18" ht="19.5" customHeight="1" x14ac:dyDescent="0.3">
      <c r="B19" s="39" t="s">
        <v>208</v>
      </c>
      <c r="C19" s="10">
        <v>27</v>
      </c>
      <c r="D19" s="10">
        <v>52</v>
      </c>
      <c r="E19" s="10">
        <v>46</v>
      </c>
      <c r="F19" s="10">
        <v>24</v>
      </c>
      <c r="G19" s="10">
        <v>74</v>
      </c>
      <c r="H19" s="10">
        <v>18</v>
      </c>
      <c r="I19" s="10">
        <v>17</v>
      </c>
      <c r="J19" s="10">
        <v>60</v>
      </c>
      <c r="K19" s="11">
        <v>26</v>
      </c>
      <c r="L19" s="11">
        <v>19</v>
      </c>
      <c r="M19" s="11">
        <v>12</v>
      </c>
    </row>
    <row r="20" spans="2:18" ht="19.5" customHeight="1" x14ac:dyDescent="0.3">
      <c r="B20" s="35" t="s">
        <v>204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81</v>
      </c>
      <c r="J20" s="1">
        <v>63</v>
      </c>
      <c r="K20" s="12">
        <v>32</v>
      </c>
      <c r="L20" s="12">
        <v>76</v>
      </c>
      <c r="M20" s="12">
        <v>15</v>
      </c>
    </row>
    <row r="21" spans="2:18" ht="19.5" customHeight="1" x14ac:dyDescent="0.3">
      <c r="B21" s="39" t="s">
        <v>197</v>
      </c>
      <c r="C21" s="10">
        <v>25</v>
      </c>
      <c r="D21" s="10">
        <v>33</v>
      </c>
      <c r="E21" s="10">
        <v>50</v>
      </c>
      <c r="F21" s="10">
        <v>35</v>
      </c>
      <c r="G21" s="10">
        <v>70</v>
      </c>
      <c r="H21" s="10">
        <v>42</v>
      </c>
      <c r="I21" s="10">
        <v>58</v>
      </c>
      <c r="J21" s="10">
        <v>76</v>
      </c>
      <c r="K21" s="11">
        <v>31</v>
      </c>
      <c r="L21" s="11">
        <v>66</v>
      </c>
      <c r="M21" s="11">
        <v>60</v>
      </c>
    </row>
    <row r="22" spans="2:18" ht="19.5" customHeight="1" x14ac:dyDescent="0.3">
      <c r="B22" s="35" t="s">
        <v>185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35</v>
      </c>
      <c r="J22" s="1">
        <v>13</v>
      </c>
      <c r="K22" s="12">
        <v>49</v>
      </c>
      <c r="L22" s="12">
        <v>15</v>
      </c>
      <c r="M22" s="12">
        <v>54</v>
      </c>
    </row>
    <row r="23" spans="2:18" ht="19.5" customHeight="1" x14ac:dyDescent="0.3">
      <c r="B23" s="39" t="s">
        <v>194</v>
      </c>
      <c r="C23" s="10">
        <v>21</v>
      </c>
      <c r="D23" s="10">
        <v>13</v>
      </c>
      <c r="E23" s="10">
        <v>46</v>
      </c>
      <c r="F23" s="10">
        <v>47</v>
      </c>
      <c r="G23" s="10">
        <v>41</v>
      </c>
      <c r="H23" s="10">
        <v>32</v>
      </c>
      <c r="I23" s="10">
        <v>35</v>
      </c>
      <c r="J23" s="10">
        <v>40</v>
      </c>
      <c r="K23" s="11">
        <v>15</v>
      </c>
      <c r="L23" s="11">
        <v>18</v>
      </c>
      <c r="M23" s="11">
        <v>11</v>
      </c>
    </row>
    <row r="24" spans="2:18" ht="19.5" customHeight="1" x14ac:dyDescent="0.3">
      <c r="B24" s="35" t="s">
        <v>196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78</v>
      </c>
      <c r="J24" s="1">
        <v>32</v>
      </c>
      <c r="K24" s="12">
        <v>28</v>
      </c>
      <c r="L24" s="12">
        <v>19</v>
      </c>
      <c r="M24" s="12">
        <v>18</v>
      </c>
    </row>
    <row r="25" spans="2:18" ht="19.5" customHeight="1" x14ac:dyDescent="0.3">
      <c r="B25" s="39" t="s">
        <v>192</v>
      </c>
      <c r="C25" s="10">
        <v>33</v>
      </c>
      <c r="D25" s="10">
        <v>58</v>
      </c>
      <c r="E25" s="10">
        <v>34</v>
      </c>
      <c r="F25" s="10">
        <v>37</v>
      </c>
      <c r="G25" s="10">
        <v>42</v>
      </c>
      <c r="H25" s="10">
        <v>39</v>
      </c>
      <c r="I25" s="10">
        <v>81</v>
      </c>
      <c r="J25" s="10">
        <v>35</v>
      </c>
      <c r="K25" s="11">
        <v>32</v>
      </c>
      <c r="L25" s="11">
        <v>70</v>
      </c>
      <c r="M25" s="11">
        <v>38</v>
      </c>
    </row>
    <row r="26" spans="2:18" ht="19.5" customHeight="1" x14ac:dyDescent="0.3">
      <c r="B26" s="35" t="s">
        <v>189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20</v>
      </c>
      <c r="J26" s="1">
        <v>12</v>
      </c>
      <c r="K26" s="12">
        <v>33</v>
      </c>
      <c r="L26" s="12">
        <v>49</v>
      </c>
      <c r="M26" s="12">
        <v>30</v>
      </c>
    </row>
    <row r="27" spans="2:18" ht="19.5" customHeight="1" x14ac:dyDescent="0.3">
      <c r="B27" s="39" t="s">
        <v>203</v>
      </c>
      <c r="C27" s="10">
        <v>22</v>
      </c>
      <c r="D27" s="10">
        <v>36</v>
      </c>
      <c r="E27" s="10">
        <v>29</v>
      </c>
      <c r="F27" s="10">
        <v>49</v>
      </c>
      <c r="G27" s="10">
        <v>45</v>
      </c>
      <c r="H27" s="10">
        <v>50</v>
      </c>
      <c r="I27" s="10">
        <v>16</v>
      </c>
      <c r="J27" s="10">
        <v>86</v>
      </c>
      <c r="K27" s="11">
        <v>25</v>
      </c>
      <c r="L27" s="11">
        <v>34</v>
      </c>
      <c r="M27" s="11">
        <v>35</v>
      </c>
    </row>
    <row r="28" spans="2:18" ht="19.5" customHeight="1" x14ac:dyDescent="0.3">
      <c r="B28" s="35" t="s">
        <v>209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55</v>
      </c>
      <c r="J28" s="1">
        <v>25</v>
      </c>
      <c r="K28" s="12">
        <v>39</v>
      </c>
      <c r="L28" s="12">
        <v>98</v>
      </c>
      <c r="M28" s="12">
        <v>38</v>
      </c>
    </row>
    <row r="29" spans="2:18" ht="19.5" customHeight="1" x14ac:dyDescent="0.3">
      <c r="B29" s="39" t="s">
        <v>184</v>
      </c>
      <c r="C29" s="10">
        <v>15</v>
      </c>
      <c r="D29" s="10">
        <v>38</v>
      </c>
      <c r="E29" s="10">
        <v>83</v>
      </c>
      <c r="F29" s="10">
        <v>78</v>
      </c>
      <c r="G29" s="10">
        <v>38</v>
      </c>
      <c r="H29" s="10">
        <v>62</v>
      </c>
      <c r="I29" s="10">
        <v>13</v>
      </c>
      <c r="J29" s="10">
        <v>29</v>
      </c>
      <c r="K29" s="11">
        <v>11</v>
      </c>
      <c r="L29" s="11">
        <v>67</v>
      </c>
      <c r="M29" s="11">
        <v>19</v>
      </c>
    </row>
    <row r="30" spans="2:18" ht="19.5" customHeight="1" x14ac:dyDescent="0.3">
      <c r="B30" s="35" t="s">
        <v>187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92</v>
      </c>
      <c r="J30" s="1">
        <v>89</v>
      </c>
      <c r="K30" s="12">
        <v>44</v>
      </c>
      <c r="L30" s="12">
        <v>69</v>
      </c>
      <c r="M30" s="12">
        <v>79</v>
      </c>
    </row>
    <row r="31" spans="2:18" ht="19.5" customHeight="1" x14ac:dyDescent="0.3">
      <c r="B31" s="39" t="s">
        <v>199</v>
      </c>
      <c r="C31" s="10">
        <v>32</v>
      </c>
      <c r="D31" s="10">
        <v>63</v>
      </c>
      <c r="E31" s="10">
        <v>86</v>
      </c>
      <c r="F31" s="10">
        <v>41</v>
      </c>
      <c r="G31" s="10">
        <v>23</v>
      </c>
      <c r="H31" s="10">
        <v>57</v>
      </c>
      <c r="I31" s="10">
        <v>62</v>
      </c>
      <c r="J31" s="10">
        <v>19</v>
      </c>
      <c r="K31" s="11">
        <v>38</v>
      </c>
      <c r="L31" s="11">
        <v>84</v>
      </c>
      <c r="M31" s="11">
        <v>22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5" spans="2:13" x14ac:dyDescent="0.25">
      <c r="M35">
        <f>O30</f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-2.5935686813327368</v>
      </c>
      <c r="J38" s="66">
        <f ca="1">$G38*(RAND()-0.5)</f>
        <v>1.3276099813070035</v>
      </c>
      <c r="K38" s="66">
        <f ca="1">$G38*(RAND()-0.5)</f>
        <v>-4.4411466663044621</v>
      </c>
      <c r="L38" s="66">
        <f ca="1">$G38*(RAND()-0.5)</f>
        <v>1.7489810541951223</v>
      </c>
      <c r="M38" s="66">
        <f ca="1">$G38*(RAND()-0.5)</f>
        <v>-5.48796284231668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0.21032899109210568</v>
      </c>
      <c r="J40" s="66">
        <f>CORREL($C$3:$C$31,J$3:J$31)</f>
        <v>1.6357002327352512E-2</v>
      </c>
      <c r="K40" s="66">
        <f>CORREL($C$3:$C$31,K$3:K$31)</f>
        <v>0.9167989111790531</v>
      </c>
      <c r="L40" s="66">
        <f>CORREL($C$3:$C$31,L$3:L$31)</f>
        <v>0.40947369038188181</v>
      </c>
      <c r="M40" s="66">
        <f>CORREL($C$3:$C$31,M$3:M$31)</f>
        <v>0.4135231884033595</v>
      </c>
    </row>
    <row r="41" spans="2:13" ht="18.75" x14ac:dyDescent="0.25">
      <c r="B41" s="40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916F-F121-46B7-98EE-7F1BBF27D2FF}">
  <sheetPr codeName="Sheet129"/>
  <dimension ref="A1:R41"/>
  <sheetViews>
    <sheetView showGridLines="0" zoomScale="55" zoomScaleNormal="7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4" s="6" customFormat="1" ht="45" customHeight="1" x14ac:dyDescent="0.25">
      <c r="A1" s="7"/>
      <c r="B1" s="2"/>
      <c r="C1"/>
      <c r="D1"/>
      <c r="E1"/>
      <c r="F1"/>
      <c r="G1"/>
      <c r="H1"/>
      <c r="I1"/>
      <c r="J1"/>
      <c r="K1"/>
      <c r="L1"/>
      <c r="M1"/>
      <c r="N1"/>
    </row>
    <row r="2" spans="1:14" ht="50.1" customHeight="1" x14ac:dyDescent="0.25">
      <c r="B2" s="41" t="s">
        <v>172</v>
      </c>
      <c r="C2" s="34" t="s">
        <v>180</v>
      </c>
      <c r="D2" s="34" t="s">
        <v>175</v>
      </c>
      <c r="E2" s="34" t="s">
        <v>183</v>
      </c>
      <c r="F2" s="34" t="s">
        <v>176</v>
      </c>
      <c r="G2" s="34" t="s">
        <v>177</v>
      </c>
      <c r="H2" s="34" t="s">
        <v>174</v>
      </c>
      <c r="I2" s="34" t="s">
        <v>179</v>
      </c>
      <c r="J2" s="34" t="s">
        <v>178</v>
      </c>
      <c r="K2" s="34" t="s">
        <v>182</v>
      </c>
      <c r="L2" s="34" t="s">
        <v>173</v>
      </c>
      <c r="M2" s="34" t="s">
        <v>181</v>
      </c>
    </row>
    <row r="3" spans="1:14" ht="19.5" customHeight="1" x14ac:dyDescent="0.3">
      <c r="B3" s="35" t="s">
        <v>211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1:14" ht="19.5" customHeight="1" x14ac:dyDescent="0.3">
      <c r="B4" s="35" t="s">
        <v>202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1:14" ht="19.5" customHeight="1" x14ac:dyDescent="0.3">
      <c r="B5" s="35" t="s">
        <v>199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1:14" ht="19.5" customHeight="1" x14ac:dyDescent="0.3">
      <c r="B6" s="35" t="s">
        <v>208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1:14" ht="19.5" customHeight="1" x14ac:dyDescent="0.3">
      <c r="B7" s="35" t="s">
        <v>190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1:14" ht="19.5" customHeight="1" x14ac:dyDescent="0.3">
      <c r="B8" s="35" t="s">
        <v>207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1:14" ht="19.5" customHeight="1" x14ac:dyDescent="0.3">
      <c r="B9" s="35" t="s">
        <v>204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1:14" ht="19.5" customHeight="1" x14ac:dyDescent="0.3">
      <c r="B10" s="35" t="s">
        <v>206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1:14" ht="19.5" customHeight="1" x14ac:dyDescent="0.3">
      <c r="B11" s="35" t="s">
        <v>197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1:14" ht="19.5" customHeight="1" x14ac:dyDescent="0.3">
      <c r="B12" s="35" t="s">
        <v>194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1:14" ht="19.5" customHeight="1" x14ac:dyDescent="0.3">
      <c r="B13" s="35" t="s">
        <v>189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1:14" ht="19.5" customHeight="1" x14ac:dyDescent="0.3">
      <c r="B14" s="35" t="s">
        <v>203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1:14" ht="19.5" customHeight="1" x14ac:dyDescent="0.3">
      <c r="B15" s="35" t="s">
        <v>212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1:14" ht="19.5" customHeight="1" x14ac:dyDescent="0.3">
      <c r="B16" s="35" t="s">
        <v>184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2:18" ht="19.5" customHeight="1" x14ac:dyDescent="0.3">
      <c r="B17" s="35" t="s">
        <v>186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2:18" ht="19.5" customHeight="1" x14ac:dyDescent="0.3">
      <c r="B18" s="35" t="s">
        <v>195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2:18" ht="19.5" customHeight="1" x14ac:dyDescent="0.3">
      <c r="B19" s="35" t="s">
        <v>196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2:18" ht="19.5" customHeight="1" x14ac:dyDescent="0.3">
      <c r="B20" s="35" t="s">
        <v>201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2:18" ht="19.5" customHeight="1" x14ac:dyDescent="0.3">
      <c r="B21" s="35" t="s">
        <v>209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2:18" ht="19.5" customHeight="1" x14ac:dyDescent="0.3">
      <c r="B22" s="35" t="s">
        <v>200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2:18" ht="19.5" customHeight="1" x14ac:dyDescent="0.3">
      <c r="B23" s="35" t="s">
        <v>187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2:18" ht="19.5" customHeight="1" x14ac:dyDescent="0.3">
      <c r="B24" s="35" t="s">
        <v>210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2:18" ht="19.5" customHeight="1" x14ac:dyDescent="0.3">
      <c r="B25" s="35" t="s">
        <v>185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2:18" ht="19.5" customHeight="1" x14ac:dyDescent="0.3">
      <c r="B26" s="35" t="s">
        <v>205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2:18" ht="19.5" customHeight="1" x14ac:dyDescent="0.3">
      <c r="B27" s="35" t="s">
        <v>193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2:18" ht="19.5" customHeight="1" x14ac:dyDescent="0.3">
      <c r="B28" s="35" t="s">
        <v>188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2:18" ht="19.5" customHeight="1" x14ac:dyDescent="0.3">
      <c r="B29" s="35" t="s">
        <v>198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2:18" ht="19.5" customHeight="1" x14ac:dyDescent="0.3">
      <c r="B30" s="35" t="s">
        <v>192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2:18" ht="19.5" customHeight="1" x14ac:dyDescent="0.3">
      <c r="B31" s="35" t="s">
        <v>191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5" spans="2:13" x14ac:dyDescent="0.25">
      <c r="M35">
        <v>0</v>
      </c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v>4.2318614589532508</v>
      </c>
      <c r="J38" s="66">
        <v>8.4319611995620214E-2</v>
      </c>
      <c r="K38" s="66">
        <v>7.1605721516062424</v>
      </c>
      <c r="L38" s="66">
        <v>4.0328027072357715</v>
      </c>
      <c r="M38" s="66">
        <v>-1.3299440439940162</v>
      </c>
    </row>
    <row r="39" spans="2:13" ht="18.75" x14ac:dyDescent="0.25">
      <c r="B39" s="2"/>
      <c r="F39" s="66"/>
      <c r="G39" s="66"/>
      <c r="H39" s="66"/>
      <c r="I39" s="66">
        <v>30</v>
      </c>
      <c r="J39" s="66">
        <v>5</v>
      </c>
      <c r="K39" s="66">
        <v>40</v>
      </c>
      <c r="L39" s="66">
        <v>50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0.53392290723217006</v>
      </c>
      <c r="J40" s="66">
        <f>CORREL($C$3:$C$31,J$3:J$31)</f>
        <v>0.97283276796689055</v>
      </c>
      <c r="K40" s="66">
        <f>CORREL($C$3:$C$31,K$3:K$31)</f>
        <v>0.12549099820126003</v>
      </c>
      <c r="L40" s="66">
        <f>CORREL($C$3:$C$31,L$3:L$31)</f>
        <v>0.408031694360728</v>
      </c>
      <c r="M40" s="66">
        <f>CORREL($C$3:$C$31,M$3:M$31)</f>
        <v>0.41240948511893843</v>
      </c>
    </row>
    <row r="41" spans="2:13" ht="18.75" x14ac:dyDescent="0.25">
      <c r="B41" s="40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colorScale" priority="12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colorScale" priority="1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colorScale" priority="16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colorScale" priority="14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colorScale" priority="15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478E-A830-4EB1-9464-16084BDF7AA5}">
  <sheetPr codeName="Sheet130"/>
  <dimension ref="A1:R40"/>
  <sheetViews>
    <sheetView showGridLines="0" topLeftCell="F1" zoomScale="70" zoomScaleNormal="7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38"/>
    </row>
    <row r="2" spans="1:13" ht="50.1" customHeight="1" x14ac:dyDescent="0.25">
      <c r="B2" s="34" t="s">
        <v>172</v>
      </c>
      <c r="C2" s="34" t="s">
        <v>180</v>
      </c>
      <c r="D2" s="34" t="s">
        <v>175</v>
      </c>
      <c r="E2" s="34" t="s">
        <v>183</v>
      </c>
      <c r="F2" s="34" t="s">
        <v>176</v>
      </c>
      <c r="G2" s="34" t="s">
        <v>177</v>
      </c>
      <c r="H2" s="34" t="s">
        <v>174</v>
      </c>
      <c r="I2" s="34" t="s">
        <v>179</v>
      </c>
      <c r="J2" s="34" t="s">
        <v>178</v>
      </c>
      <c r="K2" s="34" t="s">
        <v>182</v>
      </c>
      <c r="L2" s="34" t="s">
        <v>173</v>
      </c>
      <c r="M2" s="34" t="s">
        <v>181</v>
      </c>
    </row>
    <row r="3" spans="1:13" ht="19.5" customHeight="1" x14ac:dyDescent="0.3">
      <c r="B3" s="35" t="s">
        <v>211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1:13" ht="19.5" customHeight="1" x14ac:dyDescent="0.3">
      <c r="B4" s="35" t="s">
        <v>202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1:13" ht="19.5" customHeight="1" x14ac:dyDescent="0.3">
      <c r="B5" s="35" t="s">
        <v>199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1:13" ht="19.5" customHeight="1" x14ac:dyDescent="0.3">
      <c r="B6" s="35" t="s">
        <v>208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1:13" ht="19.5" customHeight="1" x14ac:dyDescent="0.3">
      <c r="B7" s="35" t="s">
        <v>190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1:13" ht="19.5" customHeight="1" x14ac:dyDescent="0.3">
      <c r="B8" s="35" t="s">
        <v>207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1:13" ht="19.5" customHeight="1" x14ac:dyDescent="0.3">
      <c r="B9" s="35" t="s">
        <v>204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1:13" ht="19.5" customHeight="1" x14ac:dyDescent="0.3">
      <c r="B10" s="35" t="s">
        <v>206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1:13" ht="19.5" customHeight="1" x14ac:dyDescent="0.3">
      <c r="B11" s="35" t="s">
        <v>197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1:13" ht="19.5" customHeight="1" x14ac:dyDescent="0.3">
      <c r="B12" s="35" t="s">
        <v>194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1:13" ht="19.5" customHeight="1" x14ac:dyDescent="0.3">
      <c r="B13" s="35" t="s">
        <v>189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1:13" ht="19.5" customHeight="1" x14ac:dyDescent="0.3">
      <c r="B14" s="35" t="s">
        <v>203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1:13" ht="19.5" customHeight="1" x14ac:dyDescent="0.3">
      <c r="B15" s="35" t="s">
        <v>212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1:13" ht="19.5" customHeight="1" x14ac:dyDescent="0.3">
      <c r="B16" s="35" t="s">
        <v>184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2:18" ht="19.5" customHeight="1" x14ac:dyDescent="0.3">
      <c r="B17" s="35" t="s">
        <v>186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2:18" ht="19.5" customHeight="1" x14ac:dyDescent="0.3">
      <c r="B18" s="35" t="s">
        <v>195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2:18" ht="19.5" customHeight="1" x14ac:dyDescent="0.3">
      <c r="B19" s="35" t="s">
        <v>196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2:18" ht="19.5" customHeight="1" x14ac:dyDescent="0.3">
      <c r="B20" s="35" t="s">
        <v>201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2:18" ht="19.5" customHeight="1" x14ac:dyDescent="0.3">
      <c r="B21" s="35" t="s">
        <v>209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2:18" ht="19.5" customHeight="1" x14ac:dyDescent="0.3">
      <c r="B22" s="35" t="s">
        <v>200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2:18" ht="19.5" customHeight="1" x14ac:dyDescent="0.3">
      <c r="B23" s="35" t="s">
        <v>187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2:18" ht="19.5" customHeight="1" x14ac:dyDescent="0.3">
      <c r="B24" s="35" t="s">
        <v>210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2:18" ht="19.5" customHeight="1" x14ac:dyDescent="0.3">
      <c r="B25" s="35" t="s">
        <v>185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2:18" ht="19.5" customHeight="1" x14ac:dyDescent="0.3">
      <c r="B26" s="35" t="s">
        <v>205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2:18" ht="19.5" customHeight="1" x14ac:dyDescent="0.3">
      <c r="B27" s="35" t="s">
        <v>193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2:18" ht="19.5" customHeight="1" x14ac:dyDescent="0.3">
      <c r="B28" s="35" t="s">
        <v>188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2:18" ht="19.5" customHeight="1" x14ac:dyDescent="0.3">
      <c r="B29" s="35" t="s">
        <v>198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2:18" ht="19.5" customHeight="1" x14ac:dyDescent="0.3">
      <c r="B30" s="35" t="s">
        <v>192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2:18" ht="19.5" customHeight="1" x14ac:dyDescent="0.3">
      <c r="B31" s="35" t="s">
        <v>191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-7.1255435454694052</v>
      </c>
      <c r="J38" s="66">
        <f ca="1">$G38*(RAND()-0.5)</f>
        <v>0.49100114165600395</v>
      </c>
      <c r="K38" s="66">
        <f ca="1">$G38*(RAND()-0.5)</f>
        <v>-7.0186301048198612</v>
      </c>
      <c r="L38" s="66">
        <f ca="1">$G38*(RAND()-0.5)</f>
        <v>5.8835419225511787</v>
      </c>
      <c r="M38" s="66">
        <f ca="1">$G38*(RAND()-0.5)</f>
        <v>5.1557436084331645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0.53392290723217006</v>
      </c>
      <c r="J40" s="66">
        <f>CORREL($C$3:$C$31,J$3:J$31)</f>
        <v>0.97283276796689055</v>
      </c>
      <c r="K40" s="66">
        <f>CORREL($C$3:$C$31,K$3:K$31)</f>
        <v>0.12549099820126003</v>
      </c>
      <c r="L40" s="66">
        <f>CORREL($C$3:$C$31,L$3:L$31)</f>
        <v>0.408031694360728</v>
      </c>
      <c r="M40" s="66">
        <f>CORREL($C$3:$C$31,M$3:M$31)</f>
        <v>0.41240948511893843</v>
      </c>
    </row>
  </sheetData>
  <conditionalFormatting sqref="C2">
    <cfRule type="colorScale" priority="33">
      <colorScale>
        <cfvo type="min"/>
        <cfvo type="max"/>
        <color rgb="FFFCFCFF"/>
        <color rgb="FFF8696B"/>
      </colorScale>
    </cfRule>
  </conditionalFormatting>
  <conditionalFormatting sqref="C3:C31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{DDABB97D-9C0A-407F-B655-7B507D9D03B6}</x14:id>
        </ext>
      </extLst>
    </cfRule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{D85E9237-1698-4709-8030-4AB3D6234BC7}</x14:id>
        </ext>
      </extLst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32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{0BE6B90D-6808-4069-806E-A5770AA69D7B}</x14:id>
        </ext>
      </extLst>
    </cfRule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{751A6A73-B26C-44EC-9562-B0ED09D47ED1}</x14:id>
        </ext>
      </extLst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31">
      <colorScale>
        <cfvo type="min"/>
        <cfvo type="max"/>
        <color rgb="FFFCFCFF"/>
        <color rgb="FFF8696B"/>
      </colorScale>
    </cfRule>
  </conditionalFormatting>
  <conditionalFormatting sqref="E3:E31">
    <cfRule type="dataBar" priority="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{04FF62AD-E545-449A-975E-9491A37918E8}</x14:id>
        </ext>
      </extLst>
    </cfRule>
    <cfRule type="dataBar" priority="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{9D9423FA-8A64-424F-9146-0D31B391F8FA}</x14:id>
        </ext>
      </extLst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30">
      <colorScale>
        <cfvo type="min"/>
        <cfvo type="max"/>
        <color rgb="FFFCFCFF"/>
        <color rgb="FFF8696B"/>
      </colorScale>
    </cfRule>
  </conditionalFormatting>
  <conditionalFormatting sqref="F3:F31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{94486E4D-5723-4635-AF89-AC0BEEF5D023}</x14:id>
        </ext>
      </extLst>
    </cfRule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{A3FA0FDC-9A2F-4411-9E22-8DDACF8C48D7}</x14:id>
        </ext>
      </extLst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29">
      <colorScale>
        <cfvo type="min"/>
        <cfvo type="max"/>
        <color rgb="FFFCFCFF"/>
        <color rgb="FFF8696B"/>
      </colorScale>
    </cfRule>
  </conditionalFormatting>
  <conditionalFormatting sqref="G3:G31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{D8908F54-1461-4E96-9DFB-35C9760FC6BF}</x14:id>
        </ext>
      </extLst>
    </cfRule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{67616D67-55AF-490A-9FC7-AD4C902EBCCE}</x14:id>
        </ext>
      </extLst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28">
      <colorScale>
        <cfvo type="min"/>
        <cfvo type="max"/>
        <color rgb="FFFCFCFF"/>
        <color rgb="FFF8696B"/>
      </colorScale>
    </cfRule>
  </conditionalFormatting>
  <conditionalFormatting sqref="H3:H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{9824DAEA-1E02-4CC7-B7B7-133E44D7F8BC}</x14:id>
        </ext>
      </extLst>
    </cfRule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{7FA24653-DD80-4DE9-AA02-9BDF63D72DD1}</x14:id>
        </ext>
      </extLst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27">
      <colorScale>
        <cfvo type="min"/>
        <cfvo type="max"/>
        <color rgb="FFFCFCFF"/>
        <color rgb="FFF8696B"/>
      </colorScale>
    </cfRule>
  </conditionalFormatting>
  <conditionalFormatting sqref="I3:I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{7BB4D748-12B7-46CC-BFCB-20547DEC95B8}</x14:id>
        </ext>
      </extLst>
    </cfRule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{DD3CED3E-64EC-4E07-9DB7-EF2AA723E296}</x14:id>
        </ext>
      </extLst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3:J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{BADDB57A-4389-4688-9738-A6BF8971E81E}</x14:id>
        </ext>
      </extLst>
    </cfRule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{9B804EC7-47FD-4A60-B9D8-B974A6D4B689}</x14:id>
        </ext>
      </extLst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{B4E0FB21-09DD-4853-AC0B-D7FA43E3D68D}</x14:id>
        </ext>
      </extLst>
    </cfRule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{A08EA465-232E-45DC-9501-62DA9A8DE43C}</x14:id>
        </ext>
      </extLst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4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{AAE32D55-BCC1-458D-B8BE-F8AF5F00E482}</x14:id>
        </ext>
      </extLst>
    </cfRule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{D645BB8A-FFAF-46EE-B3F9-6CAFEF177271}</x14:id>
        </ext>
      </extLst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23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{34CB38A9-A19C-4580-8D4D-6B5FAC8D13D6}</x14:id>
        </ext>
      </extLst>
    </cfRule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{00DBFAB2-1C9F-4589-BEAE-955FEE9701F1}</x14:id>
        </ext>
      </extLst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DABB97D-9C0A-407F-B655-7B507D9D03B6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85E9237-1698-4709-8030-4AB3D6234BC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BE6B90D-6808-4069-806E-A5770AA69D7B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51A6A73-B26C-44EC-9562-B0ED09D47E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4FF62AD-E545-449A-975E-9491A37918E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D9423FA-8A64-424F-9146-0D31B391F8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4486E4D-5723-4635-AF89-AC0BEEF5D023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3FA0FDC-9A2F-4411-9E22-8DDACF8C48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8908F54-1461-4E96-9DFB-35C9760FC6BF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67616D67-55AF-490A-9FC7-AD4C902EBC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9824DAEA-1E02-4CC7-B7B7-133E44D7F8BC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7FA24653-DD80-4DE9-AA02-9BDF63D72D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7BB4D748-12B7-46CC-BFCB-20547DEC95B8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D3CED3E-64EC-4E07-9DB7-EF2AA723E2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BADDB57A-4389-4688-9738-A6BF8971E8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9B804EC7-47FD-4A60-B9D8-B974A6D4B689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4E0FB21-09DD-4853-AC0B-D7FA43E3D68D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A08EA465-232E-45DC-9501-62DA9A8DE43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AAE32D55-BCC1-458D-B8BE-F8AF5F00E4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D645BB8A-FFAF-46EE-B3F9-6CAFEF17727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4CB38A9-A19C-4580-8D4D-6B5FAC8D13D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00DBFAB2-1C9F-4589-BEAE-955FEE9701F1}">
            <x14:dataBar minLength="0" maxLength="100" border="1" negativeBarBorderColorSameAsPositive="0">
              <x14:cfvo type="min"/>
              <x14:cfvo type="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26A7-0835-4178-98D3-12F910023077}">
  <sheetPr codeName="Sheet131"/>
  <dimension ref="A1:R40"/>
  <sheetViews>
    <sheetView showGridLines="0" topLeftCell="A4" zoomScale="70" zoomScaleNormal="70" workbookViewId="0">
      <selection activeCell="T60" sqref="T60:T61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38"/>
    </row>
    <row r="2" spans="1:13" ht="50.1" customHeight="1" x14ac:dyDescent="0.25">
      <c r="B2" s="34" t="s">
        <v>172</v>
      </c>
      <c r="C2" s="34" t="s">
        <v>180</v>
      </c>
      <c r="D2" s="34" t="s">
        <v>175</v>
      </c>
      <c r="E2" s="34" t="s">
        <v>183</v>
      </c>
      <c r="F2" s="34" t="s">
        <v>176</v>
      </c>
      <c r="G2" s="34" t="s">
        <v>177</v>
      </c>
      <c r="H2" s="34" t="s">
        <v>174</v>
      </c>
      <c r="I2" s="34" t="s">
        <v>179</v>
      </c>
      <c r="J2" s="34" t="s">
        <v>178</v>
      </c>
      <c r="K2" s="34" t="s">
        <v>182</v>
      </c>
      <c r="L2" s="34" t="s">
        <v>173</v>
      </c>
      <c r="M2" s="34" t="s">
        <v>181</v>
      </c>
    </row>
    <row r="3" spans="1:13" ht="19.5" customHeight="1" x14ac:dyDescent="0.3">
      <c r="B3" s="35" t="s">
        <v>211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33</v>
      </c>
      <c r="K3" s="1">
        <v>47</v>
      </c>
      <c r="L3" s="1">
        <v>16</v>
      </c>
      <c r="M3" s="1">
        <v>34</v>
      </c>
    </row>
    <row r="4" spans="1:13" ht="19.5" customHeight="1" x14ac:dyDescent="0.3">
      <c r="B4" s="35" t="s">
        <v>202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">
        <v>34</v>
      </c>
      <c r="L4" s="1">
        <v>18</v>
      </c>
      <c r="M4" s="1">
        <v>35</v>
      </c>
    </row>
    <row r="5" spans="1:13" ht="19.5" customHeight="1" x14ac:dyDescent="0.3">
      <c r="B5" s="35" t="s">
        <v>199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64</v>
      </c>
      <c r="J5" s="1">
        <v>60</v>
      </c>
      <c r="K5" s="1">
        <v>14</v>
      </c>
      <c r="L5" s="1">
        <v>93</v>
      </c>
      <c r="M5" s="1">
        <v>61</v>
      </c>
    </row>
    <row r="6" spans="1:13" ht="19.5" customHeight="1" x14ac:dyDescent="0.3">
      <c r="B6" s="35" t="s">
        <v>208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">
        <v>95</v>
      </c>
      <c r="L6" s="1">
        <v>27</v>
      </c>
      <c r="M6" s="1">
        <v>65</v>
      </c>
    </row>
    <row r="7" spans="1:13" ht="19.5" customHeight="1" x14ac:dyDescent="0.3">
      <c r="B7" s="35" t="s">
        <v>190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13</v>
      </c>
      <c r="J7" s="1">
        <v>18</v>
      </c>
      <c r="K7" s="1">
        <v>14</v>
      </c>
      <c r="L7" s="1">
        <v>70</v>
      </c>
      <c r="M7" s="1">
        <v>12</v>
      </c>
    </row>
    <row r="8" spans="1:13" ht="19.5" customHeight="1" x14ac:dyDescent="0.3">
      <c r="B8" s="35" t="s">
        <v>207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">
        <v>12</v>
      </c>
      <c r="L8" s="1">
        <v>52</v>
      </c>
      <c r="M8" s="1">
        <v>78</v>
      </c>
    </row>
    <row r="9" spans="1:13" ht="19.5" customHeight="1" x14ac:dyDescent="0.3">
      <c r="B9" s="35" t="s">
        <v>204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73</v>
      </c>
      <c r="J9" s="1">
        <v>22</v>
      </c>
      <c r="K9" s="1">
        <v>76</v>
      </c>
      <c r="L9" s="1">
        <v>20</v>
      </c>
      <c r="M9" s="1">
        <v>27</v>
      </c>
    </row>
    <row r="10" spans="1:13" ht="19.5" customHeight="1" x14ac:dyDescent="0.3">
      <c r="B10" s="35" t="s">
        <v>206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">
        <v>95</v>
      </c>
      <c r="L10" s="1">
        <v>60</v>
      </c>
      <c r="M10" s="1">
        <v>17</v>
      </c>
    </row>
    <row r="11" spans="1:13" ht="19.5" customHeight="1" x14ac:dyDescent="0.3">
      <c r="B11" s="35" t="s">
        <v>197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18</v>
      </c>
      <c r="J11" s="1">
        <v>57</v>
      </c>
      <c r="K11" s="1">
        <v>90</v>
      </c>
      <c r="L11" s="1">
        <v>98</v>
      </c>
      <c r="M11" s="1">
        <v>23</v>
      </c>
    </row>
    <row r="12" spans="1:13" ht="19.5" customHeight="1" x14ac:dyDescent="0.3">
      <c r="B12" s="35" t="s">
        <v>194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">
        <v>12</v>
      </c>
      <c r="L12" s="1">
        <v>57</v>
      </c>
      <c r="M12" s="1">
        <v>14</v>
      </c>
    </row>
    <row r="13" spans="1:13" ht="19.5" customHeight="1" x14ac:dyDescent="0.3">
      <c r="B13" s="35" t="s">
        <v>189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57</v>
      </c>
      <c r="J13" s="1">
        <v>52</v>
      </c>
      <c r="K13" s="1">
        <v>33</v>
      </c>
      <c r="L13" s="1">
        <v>12</v>
      </c>
      <c r="M13" s="1">
        <v>91</v>
      </c>
    </row>
    <row r="14" spans="1:13" ht="19.5" customHeight="1" x14ac:dyDescent="0.3">
      <c r="B14" s="35" t="s">
        <v>203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">
        <v>71</v>
      </c>
      <c r="L14" s="1">
        <v>55</v>
      </c>
      <c r="M14" s="1">
        <v>98</v>
      </c>
    </row>
    <row r="15" spans="1:13" ht="19.5" customHeight="1" x14ac:dyDescent="0.3">
      <c r="B15" s="35" t="s">
        <v>212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72</v>
      </c>
      <c r="J15" s="1">
        <v>36</v>
      </c>
      <c r="K15" s="1">
        <v>46</v>
      </c>
      <c r="L15" s="1">
        <v>81</v>
      </c>
      <c r="M15" s="1">
        <v>60</v>
      </c>
    </row>
    <row r="16" spans="1:13" ht="19.5" customHeight="1" x14ac:dyDescent="0.3">
      <c r="B16" s="35" t="s">
        <v>184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">
        <v>51</v>
      </c>
      <c r="L16" s="1">
        <v>60</v>
      </c>
      <c r="M16" s="1">
        <v>13</v>
      </c>
    </row>
    <row r="17" spans="2:18" ht="19.5" customHeight="1" x14ac:dyDescent="0.3">
      <c r="B17" s="35" t="s">
        <v>186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61</v>
      </c>
      <c r="J17" s="1">
        <v>49</v>
      </c>
      <c r="K17" s="1">
        <v>43</v>
      </c>
      <c r="L17" s="1">
        <v>19</v>
      </c>
      <c r="M17" s="1">
        <v>80</v>
      </c>
    </row>
    <row r="18" spans="2:18" ht="19.5" customHeight="1" x14ac:dyDescent="0.3">
      <c r="B18" s="35" t="s">
        <v>195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">
        <v>27</v>
      </c>
      <c r="L18" s="1">
        <v>92</v>
      </c>
      <c r="M18" s="1">
        <v>84</v>
      </c>
    </row>
    <row r="19" spans="2:18" ht="19.5" customHeight="1" x14ac:dyDescent="0.3">
      <c r="B19" s="35" t="s">
        <v>196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43</v>
      </c>
      <c r="J19" s="1">
        <v>49</v>
      </c>
      <c r="K19" s="1">
        <v>52</v>
      </c>
      <c r="L19" s="1">
        <v>30</v>
      </c>
      <c r="M19" s="1">
        <v>35</v>
      </c>
    </row>
    <row r="20" spans="2:18" ht="19.5" customHeight="1" x14ac:dyDescent="0.3">
      <c r="B20" s="35" t="s">
        <v>201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">
        <v>20</v>
      </c>
      <c r="L20" s="1">
        <v>12</v>
      </c>
      <c r="M20" s="1">
        <v>32</v>
      </c>
    </row>
    <row r="21" spans="2:18" ht="19.5" customHeight="1" x14ac:dyDescent="0.3">
      <c r="B21" s="35" t="s">
        <v>209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91</v>
      </c>
      <c r="J21" s="1">
        <v>52</v>
      </c>
      <c r="K21" s="1">
        <v>62</v>
      </c>
      <c r="L21" s="1">
        <v>89</v>
      </c>
      <c r="M21" s="1">
        <v>35</v>
      </c>
    </row>
    <row r="22" spans="2:18" ht="19.5" customHeight="1" x14ac:dyDescent="0.3">
      <c r="B22" s="35" t="s">
        <v>200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">
        <v>18</v>
      </c>
      <c r="L22" s="1">
        <v>20</v>
      </c>
      <c r="M22" s="1">
        <v>22</v>
      </c>
    </row>
    <row r="23" spans="2:18" ht="19.5" customHeight="1" x14ac:dyDescent="0.3">
      <c r="B23" s="35" t="s">
        <v>187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32</v>
      </c>
      <c r="J23" s="1">
        <v>29</v>
      </c>
      <c r="K23" s="1">
        <v>18</v>
      </c>
      <c r="L23" s="1">
        <v>14</v>
      </c>
      <c r="M23" s="1">
        <v>19</v>
      </c>
    </row>
    <row r="24" spans="2:18" ht="19.5" customHeight="1" x14ac:dyDescent="0.3">
      <c r="B24" s="35" t="s">
        <v>210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">
        <v>33</v>
      </c>
      <c r="L24" s="1">
        <v>15</v>
      </c>
      <c r="M24" s="1">
        <v>38</v>
      </c>
    </row>
    <row r="25" spans="2:18" ht="19.5" customHeight="1" x14ac:dyDescent="0.3">
      <c r="B25" s="35" t="s">
        <v>185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17</v>
      </c>
      <c r="J25" s="1">
        <v>20</v>
      </c>
      <c r="K25" s="1">
        <v>89</v>
      </c>
      <c r="L25" s="1">
        <v>16</v>
      </c>
      <c r="M25" s="1">
        <v>19</v>
      </c>
    </row>
    <row r="26" spans="2:18" ht="19.5" customHeight="1" x14ac:dyDescent="0.3">
      <c r="B26" s="35" t="s">
        <v>205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">
        <v>16</v>
      </c>
      <c r="L26" s="1">
        <v>38</v>
      </c>
      <c r="M26" s="1">
        <v>41</v>
      </c>
    </row>
    <row r="27" spans="2:18" ht="19.5" customHeight="1" x14ac:dyDescent="0.3">
      <c r="B27" s="35" t="s">
        <v>193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19</v>
      </c>
      <c r="J27" s="1">
        <v>19</v>
      </c>
      <c r="K27" s="1">
        <v>86</v>
      </c>
      <c r="L27" s="1">
        <v>28</v>
      </c>
      <c r="M27" s="1">
        <v>37</v>
      </c>
    </row>
    <row r="28" spans="2:18" ht="19.5" customHeight="1" x14ac:dyDescent="0.3">
      <c r="B28" s="35" t="s">
        <v>188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">
        <v>41</v>
      </c>
      <c r="L28" s="1">
        <v>55</v>
      </c>
      <c r="M28" s="1">
        <v>29</v>
      </c>
    </row>
    <row r="29" spans="2:18" ht="19.5" customHeight="1" x14ac:dyDescent="0.3">
      <c r="B29" s="35" t="s">
        <v>198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35</v>
      </c>
      <c r="J29" s="1">
        <v>46</v>
      </c>
      <c r="K29" s="1">
        <v>39</v>
      </c>
      <c r="L29" s="1">
        <v>17</v>
      </c>
      <c r="M29" s="1">
        <v>15</v>
      </c>
    </row>
    <row r="30" spans="2:18" ht="19.5" customHeight="1" x14ac:dyDescent="0.3">
      <c r="B30" s="35" t="s">
        <v>192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">
        <v>62</v>
      </c>
      <c r="L30" s="1">
        <v>45</v>
      </c>
      <c r="M30" s="1">
        <v>42</v>
      </c>
    </row>
    <row r="31" spans="2:18" ht="19.5" customHeight="1" x14ac:dyDescent="0.3">
      <c r="B31" s="35" t="s">
        <v>191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25</v>
      </c>
      <c r="J31" s="1">
        <v>39</v>
      </c>
      <c r="K31" s="1">
        <v>26</v>
      </c>
      <c r="L31" s="1">
        <v>19</v>
      </c>
      <c r="M31" s="1">
        <v>95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-5.2209220419753075</v>
      </c>
      <c r="J38" s="66">
        <f ca="1">$G38*(RAND()-0.5)</f>
        <v>-1.5422825500206887</v>
      </c>
      <c r="K38" s="66">
        <f ca="1">$G38*(RAND()-0.5)</f>
        <v>-7.2644018548062226</v>
      </c>
      <c r="L38" s="66">
        <f ca="1">$G38*(RAND()-0.5)</f>
        <v>6.7018802622566378</v>
      </c>
      <c r="M38" s="66">
        <f ca="1">$G38*(RAND()-0.5)</f>
        <v>-1.696468776432245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0.53392290723217006</v>
      </c>
      <c r="J40" s="66">
        <f>CORREL($C$3:$C$31,J$3:J$31)</f>
        <v>0.97283276796689055</v>
      </c>
      <c r="K40" s="66">
        <f>CORREL($C$3:$C$31,K$3:K$31)</f>
        <v>0.12549099820126003</v>
      </c>
      <c r="L40" s="66">
        <f>CORREL($C$3:$C$31,L$3:L$31)</f>
        <v>0.408031694360728</v>
      </c>
      <c r="M40" s="66">
        <f>CORREL($C$3:$C$31,M$3:M$31)</f>
        <v>0.41240948511893843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9B79-5DE2-46FE-AC6A-BEF3D6121665}">
  <sheetPr codeName="Sheet132"/>
  <dimension ref="A1:R40"/>
  <sheetViews>
    <sheetView showGridLines="0" topLeftCell="A4" zoomScale="70" zoomScaleNormal="70" workbookViewId="0">
      <selection activeCell="V58" sqref="V58"/>
    </sheetView>
  </sheetViews>
  <sheetFormatPr defaultColWidth="16.5703125" defaultRowHeight="15" x14ac:dyDescent="0.25"/>
  <cols>
    <col min="1" max="1" width="10.5703125" style="5" customWidth="1"/>
    <col min="2" max="2" width="35.5703125" customWidth="1"/>
    <col min="14" max="14" width="10.5703125" customWidth="1"/>
  </cols>
  <sheetData>
    <row r="1" spans="1:13" s="6" customFormat="1" ht="45" customHeight="1" x14ac:dyDescent="0.25">
      <c r="A1" s="7"/>
      <c r="B1" s="38"/>
    </row>
    <row r="2" spans="1:13" ht="50.1" customHeight="1" x14ac:dyDescent="0.25">
      <c r="B2" s="34" t="s">
        <v>172</v>
      </c>
      <c r="C2" s="34" t="s">
        <v>180</v>
      </c>
      <c r="D2" s="34" t="s">
        <v>175</v>
      </c>
      <c r="E2" s="34" t="s">
        <v>183</v>
      </c>
      <c r="F2" s="34" t="s">
        <v>176</v>
      </c>
      <c r="G2" s="34" t="s">
        <v>177</v>
      </c>
      <c r="H2" s="34" t="s">
        <v>174</v>
      </c>
      <c r="I2" s="34" t="s">
        <v>179</v>
      </c>
      <c r="J2" s="34" t="s">
        <v>178</v>
      </c>
      <c r="K2" s="34" t="s">
        <v>182</v>
      </c>
      <c r="L2" s="34" t="s">
        <v>173</v>
      </c>
      <c r="M2" s="34" t="s">
        <v>181</v>
      </c>
    </row>
    <row r="3" spans="1:13" ht="19.5" customHeight="1" x14ac:dyDescent="0.3">
      <c r="B3" s="39" t="s">
        <v>211</v>
      </c>
      <c r="C3" s="10">
        <v>33</v>
      </c>
      <c r="D3" s="10">
        <v>25</v>
      </c>
      <c r="E3" s="10">
        <v>50</v>
      </c>
      <c r="F3" s="10">
        <v>35</v>
      </c>
      <c r="G3" s="10">
        <v>70</v>
      </c>
      <c r="H3" s="10">
        <v>42</v>
      </c>
      <c r="I3" s="10">
        <v>43</v>
      </c>
      <c r="J3" s="10">
        <v>33</v>
      </c>
      <c r="K3" s="11">
        <v>47</v>
      </c>
      <c r="L3" s="11">
        <v>16</v>
      </c>
      <c r="M3" s="11">
        <v>34</v>
      </c>
    </row>
    <row r="4" spans="1:13" ht="19.5" customHeight="1" x14ac:dyDescent="0.3">
      <c r="B4" s="35" t="s">
        <v>202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16</v>
      </c>
      <c r="J4" s="1">
        <v>13</v>
      </c>
      <c r="K4" s="12">
        <v>34</v>
      </c>
      <c r="L4" s="12">
        <v>18</v>
      </c>
      <c r="M4" s="12">
        <v>35</v>
      </c>
    </row>
    <row r="5" spans="1:13" ht="19.5" customHeight="1" x14ac:dyDescent="0.3">
      <c r="B5" s="39" t="s">
        <v>199</v>
      </c>
      <c r="C5" s="10">
        <v>58</v>
      </c>
      <c r="D5" s="10">
        <v>33</v>
      </c>
      <c r="E5" s="10">
        <v>34</v>
      </c>
      <c r="F5" s="10">
        <v>37</v>
      </c>
      <c r="G5" s="10">
        <v>42</v>
      </c>
      <c r="H5" s="10">
        <v>39</v>
      </c>
      <c r="I5" s="10">
        <v>64</v>
      </c>
      <c r="J5" s="10">
        <v>60</v>
      </c>
      <c r="K5" s="11">
        <v>14</v>
      </c>
      <c r="L5" s="11">
        <v>93</v>
      </c>
      <c r="M5" s="11">
        <v>61</v>
      </c>
    </row>
    <row r="6" spans="1:13" ht="19.5" customHeight="1" x14ac:dyDescent="0.3">
      <c r="B6" s="35" t="s">
        <v>208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82</v>
      </c>
      <c r="J6" s="1">
        <v>64</v>
      </c>
      <c r="K6" s="12">
        <v>95</v>
      </c>
      <c r="L6" s="12">
        <v>27</v>
      </c>
      <c r="M6" s="12">
        <v>65</v>
      </c>
    </row>
    <row r="7" spans="1:13" ht="19.5" customHeight="1" x14ac:dyDescent="0.3">
      <c r="B7" s="39" t="s">
        <v>190</v>
      </c>
      <c r="C7" s="10">
        <v>21</v>
      </c>
      <c r="D7" s="10">
        <v>14</v>
      </c>
      <c r="E7" s="10">
        <v>22</v>
      </c>
      <c r="F7" s="10">
        <v>84</v>
      </c>
      <c r="G7" s="10">
        <v>56</v>
      </c>
      <c r="H7" s="10">
        <v>98</v>
      </c>
      <c r="I7" s="10">
        <v>13</v>
      </c>
      <c r="J7" s="10">
        <v>18</v>
      </c>
      <c r="K7" s="11">
        <v>14</v>
      </c>
      <c r="L7" s="11">
        <v>70</v>
      </c>
      <c r="M7" s="11">
        <v>12</v>
      </c>
    </row>
    <row r="8" spans="1:13" ht="19.5" customHeight="1" x14ac:dyDescent="0.3">
      <c r="B8" s="35" t="s">
        <v>207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51</v>
      </c>
      <c r="J8" s="1">
        <v>35</v>
      </c>
      <c r="K8" s="12">
        <v>12</v>
      </c>
      <c r="L8" s="12">
        <v>52</v>
      </c>
      <c r="M8" s="12">
        <v>78</v>
      </c>
    </row>
    <row r="9" spans="1:13" ht="19.5" customHeight="1" x14ac:dyDescent="0.3">
      <c r="B9" s="39" t="s">
        <v>204</v>
      </c>
      <c r="C9" s="10">
        <v>21</v>
      </c>
      <c r="D9" s="10">
        <v>23</v>
      </c>
      <c r="E9" s="10">
        <v>33</v>
      </c>
      <c r="F9" s="10">
        <v>33</v>
      </c>
      <c r="G9" s="10">
        <v>11</v>
      </c>
      <c r="H9" s="10">
        <v>40</v>
      </c>
      <c r="I9" s="10">
        <v>73</v>
      </c>
      <c r="J9" s="10">
        <v>22</v>
      </c>
      <c r="K9" s="11">
        <v>76</v>
      </c>
      <c r="L9" s="11">
        <v>20</v>
      </c>
      <c r="M9" s="11">
        <v>27</v>
      </c>
    </row>
    <row r="10" spans="1:13" ht="19.5" customHeight="1" x14ac:dyDescent="0.3">
      <c r="B10" s="35" t="s">
        <v>206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90</v>
      </c>
      <c r="J10" s="1">
        <v>58</v>
      </c>
      <c r="K10" s="12">
        <v>95</v>
      </c>
      <c r="L10" s="12">
        <v>60</v>
      </c>
      <c r="M10" s="12">
        <v>17</v>
      </c>
    </row>
    <row r="11" spans="1:13" ht="19.5" customHeight="1" x14ac:dyDescent="0.3">
      <c r="B11" s="39" t="s">
        <v>197</v>
      </c>
      <c r="C11" s="10">
        <v>52</v>
      </c>
      <c r="D11" s="10">
        <v>27</v>
      </c>
      <c r="E11" s="10">
        <v>46</v>
      </c>
      <c r="F11" s="10">
        <v>24</v>
      </c>
      <c r="G11" s="10">
        <v>74</v>
      </c>
      <c r="H11" s="10">
        <v>18</v>
      </c>
      <c r="I11" s="10">
        <v>18</v>
      </c>
      <c r="J11" s="10">
        <v>57</v>
      </c>
      <c r="K11" s="11">
        <v>90</v>
      </c>
      <c r="L11" s="11">
        <v>98</v>
      </c>
      <c r="M11" s="11">
        <v>23</v>
      </c>
    </row>
    <row r="12" spans="1:13" ht="19.5" customHeight="1" x14ac:dyDescent="0.3">
      <c r="B12" s="35" t="s">
        <v>194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60</v>
      </c>
      <c r="J12" s="1">
        <v>46</v>
      </c>
      <c r="K12" s="12">
        <v>12</v>
      </c>
      <c r="L12" s="12">
        <v>57</v>
      </c>
      <c r="M12" s="12">
        <v>14</v>
      </c>
    </row>
    <row r="13" spans="1:13" ht="19.5" customHeight="1" x14ac:dyDescent="0.3">
      <c r="B13" s="39" t="s">
        <v>189</v>
      </c>
      <c r="C13" s="10">
        <v>55</v>
      </c>
      <c r="D13" s="10">
        <v>17</v>
      </c>
      <c r="E13" s="10">
        <v>20</v>
      </c>
      <c r="F13" s="10">
        <v>68</v>
      </c>
      <c r="G13" s="10">
        <v>59</v>
      </c>
      <c r="H13" s="10">
        <v>84</v>
      </c>
      <c r="I13" s="10">
        <v>57</v>
      </c>
      <c r="J13" s="10">
        <v>52</v>
      </c>
      <c r="K13" s="11">
        <v>33</v>
      </c>
      <c r="L13" s="11">
        <v>12</v>
      </c>
      <c r="M13" s="11">
        <v>91</v>
      </c>
    </row>
    <row r="14" spans="1:13" ht="19.5" customHeight="1" x14ac:dyDescent="0.3">
      <c r="B14" s="35" t="s">
        <v>203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15</v>
      </c>
      <c r="J14" s="1">
        <v>34</v>
      </c>
      <c r="K14" s="12">
        <v>71</v>
      </c>
      <c r="L14" s="12">
        <v>55</v>
      </c>
      <c r="M14" s="12">
        <v>98</v>
      </c>
    </row>
    <row r="15" spans="1:13" ht="19.5" customHeight="1" x14ac:dyDescent="0.3">
      <c r="B15" s="39" t="s">
        <v>212</v>
      </c>
      <c r="C15" s="10">
        <v>32</v>
      </c>
      <c r="D15" s="10">
        <v>43</v>
      </c>
      <c r="E15" s="10">
        <v>37</v>
      </c>
      <c r="F15" s="10">
        <v>42</v>
      </c>
      <c r="G15" s="10">
        <v>25</v>
      </c>
      <c r="H15" s="10">
        <v>37</v>
      </c>
      <c r="I15" s="10">
        <v>72</v>
      </c>
      <c r="J15" s="10">
        <v>36</v>
      </c>
      <c r="K15" s="11">
        <v>46</v>
      </c>
      <c r="L15" s="11">
        <v>81</v>
      </c>
      <c r="M15" s="11">
        <v>60</v>
      </c>
    </row>
    <row r="16" spans="1:13" ht="19.5" customHeight="1" x14ac:dyDescent="0.3">
      <c r="B16" s="35" t="s">
        <v>184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28</v>
      </c>
      <c r="J16" s="1">
        <v>24</v>
      </c>
      <c r="K16" s="12">
        <v>51</v>
      </c>
      <c r="L16" s="12">
        <v>60</v>
      </c>
      <c r="M16" s="12">
        <v>13</v>
      </c>
    </row>
    <row r="17" spans="2:18" ht="19.5" customHeight="1" x14ac:dyDescent="0.3">
      <c r="B17" s="39" t="s">
        <v>186</v>
      </c>
      <c r="C17" s="10">
        <v>38</v>
      </c>
      <c r="D17" s="10">
        <v>15</v>
      </c>
      <c r="E17" s="10">
        <v>83</v>
      </c>
      <c r="F17" s="10">
        <v>78</v>
      </c>
      <c r="G17" s="10">
        <v>38</v>
      </c>
      <c r="H17" s="10">
        <v>62</v>
      </c>
      <c r="I17" s="10">
        <v>61</v>
      </c>
      <c r="J17" s="10">
        <v>49</v>
      </c>
      <c r="K17" s="11">
        <v>43</v>
      </c>
      <c r="L17" s="11">
        <v>19</v>
      </c>
      <c r="M17" s="11">
        <v>80</v>
      </c>
    </row>
    <row r="18" spans="2:18" ht="19.5" customHeight="1" x14ac:dyDescent="0.3">
      <c r="B18" s="35" t="s">
        <v>195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45</v>
      </c>
      <c r="J18" s="1">
        <v>67</v>
      </c>
      <c r="K18" s="12">
        <v>27</v>
      </c>
      <c r="L18" s="12">
        <v>92</v>
      </c>
      <c r="M18" s="12">
        <v>84</v>
      </c>
    </row>
    <row r="19" spans="2:18" ht="19.5" customHeight="1" x14ac:dyDescent="0.3">
      <c r="B19" s="39" t="s">
        <v>196</v>
      </c>
      <c r="C19" s="10">
        <v>46</v>
      </c>
      <c r="D19" s="10">
        <v>36</v>
      </c>
      <c r="E19" s="10">
        <v>77</v>
      </c>
      <c r="F19" s="10">
        <v>46</v>
      </c>
      <c r="G19" s="10">
        <v>14</v>
      </c>
      <c r="H19" s="10">
        <v>57</v>
      </c>
      <c r="I19" s="10">
        <v>43</v>
      </c>
      <c r="J19" s="10">
        <v>49</v>
      </c>
      <c r="K19" s="11">
        <v>52</v>
      </c>
      <c r="L19" s="11">
        <v>30</v>
      </c>
      <c r="M19" s="11">
        <v>35</v>
      </c>
    </row>
    <row r="20" spans="2:18" ht="19.5" customHeight="1" x14ac:dyDescent="0.3">
      <c r="B20" s="35" t="s">
        <v>201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31</v>
      </c>
      <c r="J20" s="1">
        <v>23</v>
      </c>
      <c r="K20" s="12">
        <v>20</v>
      </c>
      <c r="L20" s="12">
        <v>12</v>
      </c>
      <c r="M20" s="12">
        <v>32</v>
      </c>
    </row>
    <row r="21" spans="2:18" ht="19.5" customHeight="1" x14ac:dyDescent="0.3">
      <c r="B21" s="39" t="s">
        <v>209</v>
      </c>
      <c r="C21" s="10">
        <v>49</v>
      </c>
      <c r="D21" s="10">
        <v>31</v>
      </c>
      <c r="E21" s="10">
        <v>49</v>
      </c>
      <c r="F21" s="10">
        <v>86</v>
      </c>
      <c r="G21" s="10">
        <v>18</v>
      </c>
      <c r="H21" s="10">
        <v>80</v>
      </c>
      <c r="I21" s="10">
        <v>91</v>
      </c>
      <c r="J21" s="10">
        <v>52</v>
      </c>
      <c r="K21" s="11">
        <v>62</v>
      </c>
      <c r="L21" s="11">
        <v>89</v>
      </c>
      <c r="M21" s="11">
        <v>35</v>
      </c>
    </row>
    <row r="22" spans="2:18" ht="19.5" customHeight="1" x14ac:dyDescent="0.3">
      <c r="B22" s="35" t="s">
        <v>200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13</v>
      </c>
      <c r="J22" s="1">
        <v>22</v>
      </c>
      <c r="K22" s="12">
        <v>18</v>
      </c>
      <c r="L22" s="12">
        <v>20</v>
      </c>
      <c r="M22" s="12">
        <v>22</v>
      </c>
    </row>
    <row r="23" spans="2:18" ht="19.5" customHeight="1" x14ac:dyDescent="0.3">
      <c r="B23" s="39" t="s">
        <v>187</v>
      </c>
      <c r="C23" s="10">
        <v>25</v>
      </c>
      <c r="D23" s="10">
        <v>11</v>
      </c>
      <c r="E23" s="10">
        <v>61</v>
      </c>
      <c r="F23" s="10">
        <v>27</v>
      </c>
      <c r="G23" s="10">
        <v>15</v>
      </c>
      <c r="H23" s="10">
        <v>20</v>
      </c>
      <c r="I23" s="10">
        <v>32</v>
      </c>
      <c r="J23" s="10">
        <v>29</v>
      </c>
      <c r="K23" s="11">
        <v>18</v>
      </c>
      <c r="L23" s="11">
        <v>14</v>
      </c>
      <c r="M23" s="11">
        <v>19</v>
      </c>
    </row>
    <row r="24" spans="2:18" ht="19.5" customHeight="1" x14ac:dyDescent="0.3">
      <c r="B24" s="35" t="s">
        <v>210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16</v>
      </c>
      <c r="J24" s="1">
        <v>38</v>
      </c>
      <c r="K24" s="12">
        <v>33</v>
      </c>
      <c r="L24" s="12">
        <v>15</v>
      </c>
      <c r="M24" s="12">
        <v>38</v>
      </c>
    </row>
    <row r="25" spans="2:18" ht="19.5" customHeight="1" x14ac:dyDescent="0.3">
      <c r="B25" s="39" t="s">
        <v>185</v>
      </c>
      <c r="C25" s="10">
        <v>13</v>
      </c>
      <c r="D25" s="10">
        <v>21</v>
      </c>
      <c r="E25" s="10">
        <v>46</v>
      </c>
      <c r="F25" s="10">
        <v>47</v>
      </c>
      <c r="G25" s="10">
        <v>41</v>
      </c>
      <c r="H25" s="10">
        <v>32</v>
      </c>
      <c r="I25" s="10">
        <v>17</v>
      </c>
      <c r="J25" s="10">
        <v>20</v>
      </c>
      <c r="K25" s="11">
        <v>89</v>
      </c>
      <c r="L25" s="11">
        <v>16</v>
      </c>
      <c r="M25" s="11">
        <v>19</v>
      </c>
    </row>
    <row r="26" spans="2:18" ht="19.5" customHeight="1" x14ac:dyDescent="0.3">
      <c r="B26" s="35" t="s">
        <v>205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69</v>
      </c>
      <c r="J26" s="1">
        <v>46</v>
      </c>
      <c r="K26" s="12">
        <v>16</v>
      </c>
      <c r="L26" s="12">
        <v>38</v>
      </c>
      <c r="M26" s="12">
        <v>41</v>
      </c>
    </row>
    <row r="27" spans="2:18" ht="19.5" customHeight="1" x14ac:dyDescent="0.3">
      <c r="B27" s="39" t="s">
        <v>193</v>
      </c>
      <c r="C27" s="10">
        <v>22</v>
      </c>
      <c r="D27" s="10">
        <v>19</v>
      </c>
      <c r="E27" s="10">
        <v>43</v>
      </c>
      <c r="F27" s="10">
        <v>87</v>
      </c>
      <c r="G27" s="10">
        <v>23</v>
      </c>
      <c r="H27" s="10">
        <v>20</v>
      </c>
      <c r="I27" s="10">
        <v>19</v>
      </c>
      <c r="J27" s="10">
        <v>19</v>
      </c>
      <c r="K27" s="11">
        <v>86</v>
      </c>
      <c r="L27" s="11">
        <v>28</v>
      </c>
      <c r="M27" s="11">
        <v>37</v>
      </c>
    </row>
    <row r="28" spans="2:18" ht="19.5" customHeight="1" x14ac:dyDescent="0.3">
      <c r="B28" s="35" t="s">
        <v>188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50</v>
      </c>
      <c r="J28" s="1">
        <v>18</v>
      </c>
      <c r="K28" s="12">
        <v>41</v>
      </c>
      <c r="L28" s="12">
        <v>55</v>
      </c>
      <c r="M28" s="12">
        <v>29</v>
      </c>
    </row>
    <row r="29" spans="2:18" ht="19.5" customHeight="1" x14ac:dyDescent="0.3">
      <c r="B29" s="39" t="s">
        <v>198</v>
      </c>
      <c r="C29" s="10">
        <v>42</v>
      </c>
      <c r="D29" s="10">
        <v>21</v>
      </c>
      <c r="E29" s="10">
        <v>80</v>
      </c>
      <c r="F29" s="10">
        <v>54</v>
      </c>
      <c r="G29" s="10">
        <v>33</v>
      </c>
      <c r="H29" s="10">
        <v>69</v>
      </c>
      <c r="I29" s="10">
        <v>35</v>
      </c>
      <c r="J29" s="10">
        <v>46</v>
      </c>
      <c r="K29" s="11">
        <v>39</v>
      </c>
      <c r="L29" s="11">
        <v>17</v>
      </c>
      <c r="M29" s="11">
        <v>15</v>
      </c>
    </row>
    <row r="30" spans="2:18" ht="19.5" customHeight="1" x14ac:dyDescent="0.3">
      <c r="B30" s="35" t="s">
        <v>192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46</v>
      </c>
      <c r="J30" s="1">
        <v>20</v>
      </c>
      <c r="K30" s="12">
        <v>62</v>
      </c>
      <c r="L30" s="12">
        <v>45</v>
      </c>
      <c r="M30" s="12">
        <v>42</v>
      </c>
    </row>
    <row r="31" spans="2:18" ht="19.5" customHeight="1" x14ac:dyDescent="0.3">
      <c r="B31" s="39" t="s">
        <v>191</v>
      </c>
      <c r="C31" s="10">
        <v>37</v>
      </c>
      <c r="D31" s="10">
        <v>47</v>
      </c>
      <c r="E31" s="10">
        <v>27</v>
      </c>
      <c r="F31" s="10">
        <v>25</v>
      </c>
      <c r="G31" s="10">
        <v>65</v>
      </c>
      <c r="H31" s="10">
        <v>39</v>
      </c>
      <c r="I31" s="10">
        <v>25</v>
      </c>
      <c r="J31" s="10">
        <v>39</v>
      </c>
      <c r="K31" s="11">
        <v>26</v>
      </c>
      <c r="L31" s="11">
        <v>19</v>
      </c>
      <c r="M31" s="11">
        <v>95</v>
      </c>
    </row>
    <row r="32" spans="2:18" ht="19.5" x14ac:dyDescent="0.3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R32" t="s">
        <v>130</v>
      </c>
    </row>
    <row r="34" spans="2:13" ht="18.75" x14ac:dyDescent="0.25">
      <c r="B34" s="2"/>
    </row>
    <row r="36" spans="2:13" ht="18.75" x14ac:dyDescent="0.25">
      <c r="B36" s="2"/>
    </row>
    <row r="37" spans="2:13" ht="18.75" x14ac:dyDescent="0.25">
      <c r="B37" s="2"/>
    </row>
    <row r="38" spans="2:13" ht="18.75" x14ac:dyDescent="0.25">
      <c r="B38" s="2"/>
      <c r="F38" s="66" t="s">
        <v>89</v>
      </c>
      <c r="G38" s="66">
        <v>15</v>
      </c>
      <c r="H38" s="66"/>
      <c r="I38" s="66">
        <f ca="1">$G38*(RAND()-0.5)</f>
        <v>-7.1823729767289022</v>
      </c>
      <c r="J38" s="66">
        <f ca="1">$G38*(RAND()-0.5)</f>
        <v>-1.3082964683112146</v>
      </c>
      <c r="K38" s="66">
        <f ca="1">$G38*(RAND()-0.5)</f>
        <v>7.3598224206452514</v>
      </c>
      <c r="L38" s="66">
        <f ca="1">$G38*(RAND()-0.5)</f>
        <v>5.9739885909794985</v>
      </c>
      <c r="M38" s="66">
        <f ca="1">$G38*(RAND()-0.5)</f>
        <v>2.8030349408903055</v>
      </c>
    </row>
    <row r="39" spans="2:13" ht="18.75" x14ac:dyDescent="0.25">
      <c r="B39" s="2"/>
      <c r="F39" s="66"/>
      <c r="G39" s="66"/>
      <c r="H39" s="66"/>
      <c r="I39" s="66">
        <v>5</v>
      </c>
      <c r="J39" s="66">
        <v>30</v>
      </c>
      <c r="K39" s="66">
        <v>30</v>
      </c>
      <c r="L39" s="66">
        <v>30</v>
      </c>
      <c r="M39" s="66">
        <v>30</v>
      </c>
    </row>
    <row r="40" spans="2:13" x14ac:dyDescent="0.25">
      <c r="F40" s="66"/>
      <c r="G40" s="66"/>
      <c r="H40" s="66"/>
      <c r="I40" s="66">
        <f>CORREL($C$3:$C$31,I$3:I$31)</f>
        <v>0.53392290723217006</v>
      </c>
      <c r="J40" s="66">
        <f>CORREL($C$3:$C$31,J$3:J$31)</f>
        <v>0.97283276796689055</v>
      </c>
      <c r="K40" s="66">
        <f>CORREL($C$3:$C$31,K$3:K$31)</f>
        <v>0.12549099820126003</v>
      </c>
      <c r="L40" s="66">
        <f>CORREL($C$3:$C$31,L$3:L$31)</f>
        <v>0.408031694360728</v>
      </c>
      <c r="M40" s="66">
        <f>CORREL($C$3:$C$31,M$3:M$31)</f>
        <v>0.41240948511893843</v>
      </c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55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54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53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D56B2FEC13F4D9A680B7C2200E018" ma:contentTypeVersion="13" ma:contentTypeDescription="Create a new document." ma:contentTypeScope="" ma:versionID="e76a6c9df5ee1b69ddc7bf860e83c113">
  <xsd:schema xmlns:xsd="http://www.w3.org/2001/XMLSchema" xmlns:xs="http://www.w3.org/2001/XMLSchema" xmlns:p="http://schemas.microsoft.com/office/2006/metadata/properties" xmlns:ns2="62ad205f-d487-4a8d-944a-1acd1ef41a11" xmlns:ns3="a6320fc2-ea9a-4ce9-87bf-b71af18c7e2f" targetNamespace="http://schemas.microsoft.com/office/2006/metadata/properties" ma:root="true" ma:fieldsID="b4ec1fc20ab09723460293edca43441b" ns2:_="" ns3:_="">
    <xsd:import namespace="62ad205f-d487-4a8d-944a-1acd1ef41a11"/>
    <xsd:import namespace="a6320fc2-ea9a-4ce9-87bf-b71af18c7e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d205f-d487-4a8d-944a-1acd1ef41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fefc961-1432-4524-a5af-13225f490e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20fc2-ea9a-4ce9-87bf-b71af18c7e2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13C0FA-8FAE-4ED7-A83F-5E881EAC20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ad205f-d487-4a8d-944a-1acd1ef41a11"/>
    <ds:schemaRef ds:uri="a6320fc2-ea9a-4ce9-87bf-b71af18c7e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1CFB90-5D17-444D-86E3-FCDCA02B17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Main1</vt:lpstr>
      <vt:lpstr>DS1_T2_color</vt:lpstr>
      <vt:lpstr>DS1_T2_zebra</vt:lpstr>
      <vt:lpstr>DS1_T2_plain</vt:lpstr>
      <vt:lpstr>DS1_T2_bar</vt:lpstr>
      <vt:lpstr>DS2_T2_color</vt:lpstr>
      <vt:lpstr>DS2_T2_bar</vt:lpstr>
      <vt:lpstr>DS2_T2_plain</vt:lpstr>
      <vt:lpstr>DS2_T2_zebra</vt:lpstr>
      <vt:lpstr>DS3_T2_color</vt:lpstr>
      <vt:lpstr>DS3_T2_plain</vt:lpstr>
      <vt:lpstr>DS3_T2_zebra</vt:lpstr>
      <vt:lpstr>DS3_T2_bar</vt:lpstr>
      <vt:lpstr>DS4_T2_color</vt:lpstr>
      <vt:lpstr>DS4_T2_bar</vt:lpstr>
      <vt:lpstr>DS4_T2_plain</vt:lpstr>
      <vt:lpstr>DS4_T2_zebra</vt:lpstr>
      <vt:lpstr>DS5_T2_color</vt:lpstr>
      <vt:lpstr>DS5_T2_bar</vt:lpstr>
      <vt:lpstr>DS5_T2_plain</vt:lpstr>
      <vt:lpstr>DS5_T2_zebra</vt:lpstr>
      <vt:lpstr>DS6_T2_color</vt:lpstr>
      <vt:lpstr>DS6_T2_bar</vt:lpstr>
      <vt:lpstr>DS6_T2_plain</vt:lpstr>
      <vt:lpstr>DS6_T2_zebra</vt:lpstr>
      <vt:lpstr>DS7_T2_color</vt:lpstr>
      <vt:lpstr>DS7_T2_bar</vt:lpstr>
      <vt:lpstr>DS7_T2_plain</vt:lpstr>
      <vt:lpstr>DS7_T2_zebra</vt:lpstr>
      <vt:lpstr>DS8_T2_color</vt:lpstr>
      <vt:lpstr>DS8_T2_bar</vt:lpstr>
      <vt:lpstr>DS8_T2_zebra</vt:lpstr>
      <vt:lpstr>DS8_T2_plain</vt:lpstr>
      <vt:lpstr>DS9_T2_color</vt:lpstr>
      <vt:lpstr>DS9_T2_bar</vt:lpstr>
      <vt:lpstr>DS9_T2_plain</vt:lpstr>
      <vt:lpstr>DS9_T2_zebra</vt:lpstr>
      <vt:lpstr>DS10_T2_color</vt:lpstr>
      <vt:lpstr>DS10_T2_bar</vt:lpstr>
      <vt:lpstr>DS10_T2_plain</vt:lpstr>
      <vt:lpstr>DS10_T2_zebra</vt:lpstr>
      <vt:lpstr>DS11_T2_color</vt:lpstr>
      <vt:lpstr>DS11_T2_bar</vt:lpstr>
      <vt:lpstr>DS11_T2_plain</vt:lpstr>
      <vt:lpstr>DS11_T2_zebra</vt:lpstr>
      <vt:lpstr>DS12_T2_color</vt:lpstr>
      <vt:lpstr>DS12_T2_bar</vt:lpstr>
      <vt:lpstr>DS12_T2_plain</vt:lpstr>
      <vt:lpstr>DS12_T2_zebra</vt:lpstr>
      <vt:lpstr>DS13_T2_color</vt:lpstr>
      <vt:lpstr>DS13_T2_bar</vt:lpstr>
      <vt:lpstr>DS13_T2_plain</vt:lpstr>
      <vt:lpstr>DS13_T2_zebra</vt:lpstr>
      <vt:lpstr>DS14_T2_color</vt:lpstr>
      <vt:lpstr>DS14_T2_bar</vt:lpstr>
      <vt:lpstr>DS14_T2_plain</vt:lpstr>
      <vt:lpstr>DS14_T2_zebra</vt:lpstr>
      <vt:lpstr>DS15_T2_color</vt:lpstr>
      <vt:lpstr>DS15_T2_bar</vt:lpstr>
      <vt:lpstr>DS15_T2_plain</vt:lpstr>
      <vt:lpstr>DS15_T2_zebra</vt:lpstr>
      <vt:lpstr>DS16_T2_color</vt:lpstr>
      <vt:lpstr>DS16_T2_bar</vt:lpstr>
      <vt:lpstr>DS16_T2_plain</vt:lpstr>
      <vt:lpstr>DS16_T2_zebra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2024-06-05T19:30:49Z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0x010100B95D56B2FEC13F4D9A680B7C2200E018</vt:lpwstr>
  </property>
</Properties>
</file>