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"/>
    </mc:Choice>
  </mc:AlternateContent>
  <xr:revisionPtr revIDLastSave="0" documentId="8_{2012436E-01EE-4A78-BD3F-27FE6A1B0EC7}" xr6:coauthVersionLast="47" xr6:coauthVersionMax="47" xr10:uidLastSave="{00000000-0000-0000-0000-000000000000}"/>
  <bookViews>
    <workbookView minimized="1" xWindow="780" yWindow="30" windowWidth="18680" windowHeight="12980" activeTab="7" xr2:uid="{94E6D992-0F2D-4B9D-BD81-1E9E3BDAA891}"/>
  </bookViews>
  <sheets>
    <sheet name="main" sheetId="2" r:id="rId1"/>
    <sheet name="datasetX_t2" sheetId="16" r:id="rId2"/>
    <sheet name="dataset0_t2" sheetId="15" r:id="rId3"/>
    <sheet name="dataset0_plain" sheetId="12" r:id="rId4"/>
    <sheet name="dataset0_zebra" sheetId="11" r:id="rId5"/>
    <sheet name="dataset0_color" sheetId="1" r:id="rId6"/>
    <sheet name="dataset0_bar" sheetId="13" r:id="rId7"/>
    <sheet name="Sheet1" sheetId="17" r:id="rId8"/>
  </sheets>
  <definedNames>
    <definedName name="_xlnm._FilterDatabase" localSheetId="6" hidden="1">dataset0_bar!$C$1:$M$2</definedName>
    <definedName name="_xlnm._FilterDatabase" localSheetId="5" hidden="1">dataset0_color!$C$1:$M$2</definedName>
    <definedName name="_xlnm._FilterDatabase" localSheetId="3" hidden="1">dataset0_plain!$C$1:$M$2</definedName>
    <definedName name="_xlnm._FilterDatabase" localSheetId="2" hidden="1">dataset0_t2!$C$1:$M$2</definedName>
    <definedName name="_xlnm._FilterDatabase" localSheetId="4" hidden="1">dataset0_zebra!$C$1:$M$2</definedName>
    <definedName name="_xlnm._FilterDatabase" localSheetId="1" hidden="1">datasetX_t2!$C$1:$M$2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2" l="1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G8" i="2" a="1"/>
  <c r="G7" i="2" a="1"/>
  <c r="G6" i="2" a="1"/>
  <c r="J4" i="2"/>
  <c r="G2" i="2" a="1"/>
  <c r="S13" i="2"/>
  <c r="M13" i="2"/>
  <c r="G3" i="2" a="1"/>
  <c r="O13" i="2"/>
  <c r="R10" i="2"/>
  <c r="P12" i="2"/>
  <c r="G20" i="2" a="1"/>
  <c r="J2" i="2"/>
  <c r="G21" i="2" a="1"/>
  <c r="G11" i="2" a="1"/>
  <c r="L5" i="2"/>
  <c r="G5" i="2" a="1"/>
  <c r="J3" i="2"/>
  <c r="G4" i="2" a="1"/>
  <c r="L15" i="2"/>
  <c r="L8" i="2" a="1"/>
  <c r="L3" i="2"/>
  <c r="R11" i="2"/>
  <c r="L19" i="2" a="1"/>
  <c r="L12" i="2"/>
  <c r="L2" i="2"/>
  <c r="G19" i="2" a="1"/>
  <c r="G18" i="2" a="1"/>
  <c r="G15" i="2" a="1"/>
  <c r="L13" i="2"/>
  <c r="L14" i="2"/>
  <c r="I21" i="2" a="1"/>
  <c r="L4" i="2"/>
  <c r="S12" i="2"/>
  <c r="S10" i="2"/>
  <c r="O12" i="2"/>
  <c r="G17" i="2" a="1"/>
  <c r="M10" i="2"/>
  <c r="L16" i="2"/>
  <c r="R12" i="2"/>
  <c r="L20" i="2" a="1"/>
  <c r="G16" i="2" a="1"/>
  <c r="P10" i="2"/>
  <c r="G12" i="2" a="1"/>
  <c r="M11" i="2"/>
  <c r="L11" i="2"/>
  <c r="L21" i="2" a="1"/>
  <c r="P11" i="2"/>
  <c r="L10" i="2"/>
  <c r="O11" i="2"/>
  <c r="G13" i="2" a="1"/>
  <c r="J5" i="2"/>
  <c r="M12" i="2"/>
  <c r="G14" i="2" a="1"/>
  <c r="L18" i="2" a="1"/>
  <c r="R13" i="2"/>
  <c r="L7" i="2" a="1"/>
  <c r="L6" i="2" a="1"/>
  <c r="G9" i="2" a="1"/>
  <c r="L9" i="2" a="1"/>
  <c r="I19" i="2" a="1"/>
  <c r="S11" i="2"/>
  <c r="I18" i="2" a="1"/>
  <c r="P13" i="2"/>
  <c r="I20" i="2" a="1"/>
  <c r="O10" i="2"/>
  <c r="G10" i="2" a="1"/>
  <c r="L17" i="2"/>
  <c r="L7" i="2" l="1"/>
  <c r="L6" i="2"/>
  <c r="G9" i="2"/>
  <c r="K9" i="2" s="1"/>
  <c r="L9" i="2"/>
  <c r="L8" i="2"/>
  <c r="G8" i="2"/>
  <c r="K8" i="2" s="1"/>
  <c r="G7" i="2"/>
  <c r="K7" i="2" s="1"/>
  <c r="G6" i="2"/>
  <c r="K6" i="2" s="1"/>
  <c r="I10" i="2"/>
  <c r="V10" i="2"/>
  <c r="I12" i="2"/>
  <c r="I11" i="2"/>
  <c r="V11" i="2"/>
  <c r="V12" i="2"/>
  <c r="I13" i="2"/>
  <c r="V13" i="2"/>
  <c r="G13" i="2"/>
  <c r="K13" i="2" s="1"/>
  <c r="G12" i="2"/>
  <c r="K12" i="2" s="1"/>
  <c r="G11" i="2"/>
  <c r="K11" i="2" s="1"/>
  <c r="G10" i="2"/>
  <c r="K10" i="2" s="1"/>
  <c r="G18" i="2"/>
  <c r="I18" i="2"/>
  <c r="G4" i="2"/>
  <c r="K4" i="2" s="1"/>
  <c r="G21" i="2"/>
  <c r="G2" i="2"/>
  <c r="K2" i="2" s="1"/>
  <c r="L20" i="2"/>
  <c r="G19" i="2"/>
  <c r="I21" i="2"/>
  <c r="L18" i="2"/>
  <c r="G16" i="2"/>
  <c r="K16" i="2" s="1"/>
  <c r="G17" i="2"/>
  <c r="K17" i="2" s="1"/>
  <c r="I19" i="2"/>
  <c r="G5" i="2"/>
  <c r="K5" i="2" s="1"/>
  <c r="G3" i="2"/>
  <c r="K3" i="2" s="1"/>
  <c r="L21" i="2"/>
  <c r="L19" i="2"/>
  <c r="I20" i="2"/>
  <c r="G15" i="2"/>
  <c r="K15" i="2" s="1"/>
  <c r="G14" i="2"/>
  <c r="K14" i="2" s="1"/>
  <c r="G20" i="2"/>
  <c r="Q10" i="2" a="1"/>
  <c r="T12" i="2" a="1"/>
  <c r="T10" i="2" a="1"/>
  <c r="T11" i="2" a="1"/>
  <c r="Q13" i="2" a="1"/>
  <c r="T13" i="2" a="1"/>
  <c r="Q11" i="2" a="1"/>
  <c r="N12" i="2" a="1"/>
  <c r="Q12" i="2" a="1"/>
  <c r="N10" i="2" a="1"/>
  <c r="N13" i="2" a="1"/>
  <c r="N11" i="2" a="1"/>
  <c r="J20" i="2"/>
  <c r="J21" i="2"/>
  <c r="J19" i="2"/>
  <c r="J18" i="2"/>
  <c r="K19" i="2" l="1"/>
  <c r="K21" i="2"/>
  <c r="K20" i="2"/>
  <c r="K18" i="2"/>
  <c r="T11" i="2"/>
  <c r="T12" i="2"/>
  <c r="T13" i="2"/>
  <c r="Q11" i="2"/>
  <c r="Q12" i="2"/>
  <c r="Q13" i="2"/>
  <c r="N13" i="2"/>
  <c r="N12" i="2"/>
  <c r="N11" i="2"/>
  <c r="T10" i="2"/>
  <c r="Q10" i="2"/>
  <c r="N10" i="2"/>
  <c r="U12" i="2" l="1"/>
  <c r="U11" i="2"/>
  <c r="U10" i="2"/>
  <c r="U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<sst xmlns="http://schemas.openxmlformats.org/spreadsheetml/2006/main" count="333" uniqueCount="71">
  <si>
    <t>Table PNG</t>
  </si>
  <si>
    <t>Table Rendering</t>
  </si>
  <si>
    <t>Dataset Number</t>
  </si>
  <si>
    <t>Topic</t>
  </si>
  <si>
    <t>Condition</t>
  </si>
  <si>
    <t>Repetition</t>
  </si>
  <si>
    <t>Header</t>
  </si>
  <si>
    <t xml:space="preserve"> Column</t>
  </si>
  <si>
    <t>Par 1</t>
  </si>
  <si>
    <t>Par 2</t>
  </si>
  <si>
    <t xml:space="preserve"> Prompt </t>
  </si>
  <si>
    <t xml:space="preserve"> Answer</t>
  </si>
  <si>
    <t xml:space="preserve"> Answer Column / Row</t>
  </si>
  <si>
    <t>anime</t>
  </si>
  <si>
    <t>color</t>
  </si>
  <si>
    <t>J</t>
  </si>
  <si>
    <t>C</t>
  </si>
  <si>
    <t>I</t>
  </si>
  <si>
    <t>L</t>
  </si>
  <si>
    <t>D</t>
  </si>
  <si>
    <t>G</t>
  </si>
  <si>
    <t>F</t>
  </si>
  <si>
    <t>H</t>
  </si>
  <si>
    <t>K</t>
  </si>
  <si>
    <t>E</t>
  </si>
  <si>
    <t>zebra</t>
  </si>
  <si>
    <t>plain</t>
  </si>
  <si>
    <t>bar</t>
  </si>
  <si>
    <t>Name</t>
  </si>
  <si>
    <t>Episodes</t>
  </si>
  <si>
    <t>Score</t>
  </si>
  <si>
    <t>Ranked</t>
  </si>
  <si>
    <t>Popularity</t>
  </si>
  <si>
    <t>Members</t>
  </si>
  <si>
    <t>Favorites</t>
  </si>
  <si>
    <t>Completed</t>
  </si>
  <si>
    <t>Watching</t>
  </si>
  <si>
    <t>On-Hold</t>
  </si>
  <si>
    <t>Dropped</t>
  </si>
  <si>
    <t>Plan
 to Watch</t>
  </si>
  <si>
    <t>Hungry Heart</t>
  </si>
  <si>
    <t>Trinity Blood</t>
  </si>
  <si>
    <t>Neon Genesis</t>
  </si>
  <si>
    <t>Fourth Stage</t>
  </si>
  <si>
    <t>Monster Hunter</t>
  </si>
  <si>
    <t>Kidou Tenshi</t>
  </si>
  <si>
    <t>Ultimate horror</t>
  </si>
  <si>
    <t>Fighting Animal</t>
  </si>
  <si>
    <t>Black Cats</t>
  </si>
  <si>
    <t>Queen Kingdom</t>
  </si>
  <si>
    <t>Fafnar Weapon</t>
  </si>
  <si>
    <t>Different Life</t>
  </si>
  <si>
    <t>Attacking Titan</t>
  </si>
  <si>
    <t>Metal Panic</t>
  </si>
  <si>
    <t>Helping Alice</t>
  </si>
  <si>
    <t>Connect Angel</t>
  </si>
  <si>
    <t>Mobile Phone</t>
  </si>
  <si>
    <t>Legendary Forks</t>
  </si>
  <si>
    <t>Ultra Generation</t>
  </si>
  <si>
    <t>First Stage</t>
  </si>
  <si>
    <t>Beating Music</t>
  </si>
  <si>
    <t>Great Teacher</t>
  </si>
  <si>
    <t>Travel World</t>
  </si>
  <si>
    <t>Magical Warfare</t>
  </si>
  <si>
    <t>Dragon Ball</t>
  </si>
  <si>
    <t>Best Humanity</t>
  </si>
  <si>
    <t>Assassian World</t>
  </si>
  <si>
    <t>King Ranking</t>
  </si>
  <si>
    <t>Cursing Notebook</t>
  </si>
  <si>
    <t>X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</si>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</sst>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quotePrefix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7" borderId="0" xfId="0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/>
    <xf numFmtId="0" fontId="2" fillId="0" borderId="0" xfId="0" applyFont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3" fillId="9" borderId="5" xfId="0" applyFont="1" applyFill="1" applyBorder="1"/>
    <xf numFmtId="1" fontId="3" fillId="9" borderId="5" xfId="0" applyNumberFormat="1" applyFont="1" applyFill="1" applyBorder="1"/>
    <xf numFmtId="1" fontId="3" fillId="0" borderId="5" xfId="0" applyNumberFormat="1" applyFont="1" applyBorder="1"/>
    <xf numFmtId="0" fontId="4" fillId="10" borderId="0" xfId="0" applyFont="1" applyFill="1"/>
    <xf numFmtId="0" fontId="4" fillId="10" borderId="0" xfId="0" applyFont="1" applyFill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11" borderId="0" xfId="0" applyFill="1"/>
    <xf numFmtId="0" fontId="0" fillId="11" borderId="0" xfId="0" applyFill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0" xfId="0" applyFill="1" applyAlignment="1">
      <alignment horizontal="left" vertical="top"/>
    </xf>
    <xf numFmtId="0" fontId="0" fillId="12" borderId="0" xfId="0" applyFill="1" applyAlignment="1">
      <alignment vertical="top"/>
    </xf>
    <xf numFmtId="0" fontId="2" fillId="12" borderId="5" xfId="0" applyFont="1" applyFill="1" applyBorder="1" applyAlignment="1">
      <alignment horizontal="center" vertical="center" wrapText="1"/>
    </xf>
    <xf numFmtId="0" fontId="3" fillId="12" borderId="5" xfId="0" applyFont="1" applyFill="1" applyBorder="1"/>
    <xf numFmtId="0" fontId="0" fillId="12" borderId="0" xfId="0" applyFill="1"/>
    <xf numFmtId="0" fontId="3" fillId="13" borderId="5" xfId="0" applyFont="1" applyFill="1" applyBorder="1"/>
    <xf numFmtId="0" fontId="0" fillId="13" borderId="0" xfId="0" applyFill="1"/>
    <xf numFmtId="0" fontId="0" fillId="14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/>
    </xf>
    <xf numFmtId="0" fontId="3" fillId="0" borderId="5" xfId="0" applyFont="1" applyFill="1" applyBorder="1"/>
    <xf numFmtId="0" fontId="2" fillId="0" borderId="0" xfId="0" applyFont="1" applyFill="1" applyAlignment="1">
      <alignment horizontal="left" vertical="center"/>
    </xf>
    <xf numFmtId="0" fontId="0" fillId="14" borderId="0" xfId="0" applyFill="1" applyAlignment="1">
      <alignment vertical="top"/>
    </xf>
    <xf numFmtId="0" fontId="2" fillId="14" borderId="5" xfId="0" applyFont="1" applyFill="1" applyBorder="1" applyAlignment="1">
      <alignment horizontal="center" vertical="center" wrapText="1"/>
    </xf>
    <xf numFmtId="0" fontId="3" fillId="14" borderId="5" xfId="0" applyFont="1" applyFill="1" applyBorder="1"/>
    <xf numFmtId="0" fontId="2" fillId="13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FA64-0F6F-4CD7-8125-1F1598C774F9}">
  <dimension ref="A1:BP21"/>
  <sheetViews>
    <sheetView topLeftCell="H1" zoomScale="118" zoomScaleNormal="131" workbookViewId="0">
      <selection activeCell="M3" sqref="M3"/>
    </sheetView>
  </sheetViews>
  <sheetFormatPr defaultRowHeight="15" x14ac:dyDescent="0.25"/>
  <cols>
    <col min="1" max="1" width="22" bestFit="1" customWidth="1"/>
    <col min="7" max="7" width="14.42578125" bestFit="1" customWidth="1"/>
    <col min="11" max="11" width="93" bestFit="1" customWidth="1"/>
    <col min="12" max="12" width="14.42578125" bestFit="1" customWidth="1"/>
    <col min="13" max="13" width="21.42578125" bestFit="1" customWidth="1"/>
    <col min="14" max="14" width="14.42578125" bestFit="1" customWidth="1"/>
    <col min="20" max="20" width="14.28515625" bestFit="1" customWidth="1"/>
    <col min="21" max="21" width="44.28515625" bestFit="1" customWidth="1"/>
  </cols>
  <sheetData>
    <row r="1" spans="1:68" s="1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  <c r="AE1" s="7"/>
      <c r="AF1" s="7"/>
      <c r="AG1" s="7"/>
      <c r="AH1" s="7"/>
      <c r="AI1" s="7"/>
      <c r="AJ1" s="7"/>
      <c r="AK1" s="8"/>
      <c r="AL1" s="9"/>
      <c r="AM1" s="9"/>
      <c r="AN1" s="9"/>
      <c r="AO1" s="9"/>
      <c r="AP1" s="9"/>
      <c r="AQ1" s="9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s="12" customFormat="1" x14ac:dyDescent="0.25">
      <c r="A2" s="12" t="str">
        <f t="shared" ref="A2:A21" si="0">"DS"&amp;C2 &amp;"_"&amp;D2 &amp;"_"&amp;E2 &amp;F2&amp;".png"</f>
        <v>DS0_anime_color1.png</v>
      </c>
      <c r="B2" s="13">
        <v>1</v>
      </c>
      <c r="C2" s="13">
        <v>0</v>
      </c>
      <c r="D2" s="13" t="s">
        <v>13</v>
      </c>
      <c r="E2" s="13" t="s">
        <v>14</v>
      </c>
      <c r="F2" s="13">
        <v>1</v>
      </c>
      <c r="G2" s="14" t="str" cm="1">
        <f t="array" aca="1" ref="G2" ca="1">INDIRECT("dataset"&amp;C2&amp;"_"&amp;E2&amp;"!"&amp;H2&amp;"2")</f>
        <v>Popularity</v>
      </c>
      <c r="H2" s="13" t="s">
        <v>17</v>
      </c>
      <c r="I2" s="13">
        <v>41</v>
      </c>
      <c r="J2" s="13">
        <f ca="1">COUNTIF(INDIRECT("'dataset"&amp;C2&amp;"_"&amp;E2&amp;"'!"&amp;H2&amp;"2:"&amp;H2&amp;"32"), I2)</f>
        <v>0</v>
      </c>
      <c r="K2" s="15" t="str">
        <f ca="1">"In the '"&amp;G2&amp; "' column, count how many cells exceed the value of '" &amp; I2&amp; "' "</f>
        <v xml:space="preserve">In the 'Popularity' column, count how many cells exceed the value of '41' </v>
      </c>
      <c r="L2" s="13">
        <f ca="1">COUNTIF(INDIRECT("'dataset"&amp;C2&amp;"_"&amp;E2&amp;"'!"&amp;H2&amp;"2:"&amp;H2&amp;"31"), "&gt;"&amp;I2)</f>
        <v>7</v>
      </c>
      <c r="M2" s="13" t="s">
        <v>15</v>
      </c>
      <c r="N2" s="14"/>
      <c r="O2" s="13"/>
      <c r="P2" s="13"/>
      <c r="Q2" s="13"/>
      <c r="R2" s="16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</row>
    <row r="3" spans="1:68" s="12" customFormat="1" x14ac:dyDescent="0.25">
      <c r="A3" s="12" t="str">
        <f t="shared" si="0"/>
        <v>DS0_anime_zebra2.png</v>
      </c>
      <c r="B3" s="13">
        <v>2</v>
      </c>
      <c r="C3" s="13">
        <v>0</v>
      </c>
      <c r="D3" s="13" t="s">
        <v>13</v>
      </c>
      <c r="E3" s="13" t="s">
        <v>25</v>
      </c>
      <c r="F3" s="13">
        <v>2</v>
      </c>
      <c r="G3" s="14" t="str" cm="1">
        <f t="array" aca="1" ref="G3" ca="1">INDIRECT("dataset"&amp;C3&amp;"_"&amp;E3&amp;"!"&amp;H3&amp;"2")</f>
        <v>Dropped</v>
      </c>
      <c r="H3" s="13" t="s">
        <v>21</v>
      </c>
      <c r="I3" s="13">
        <v>70</v>
      </c>
      <c r="J3" s="13">
        <f ca="1">COUNTIF(INDIRECT("'dataset"&amp;C3&amp;"_"&amp;E3&amp;"'!"&amp;H3&amp;"2:"&amp;H3&amp;"31"), I3)</f>
        <v>0</v>
      </c>
      <c r="K3" s="15" t="str">
        <f ca="1">"In the '"&amp;G3&amp; "' column, count how many cells exceed the value of '" &amp; I3&amp; "' "</f>
        <v xml:space="preserve">In the 'Dropped' column, count how many cells exceed the value of '70' </v>
      </c>
      <c r="L3" s="13">
        <f ca="1">COUNTIF(INDIRECT("'dataset"&amp;C3&amp;"_"&amp;E3&amp;"'!"&amp;H3&amp;"2:"&amp;H3&amp;"31"), "&gt;"&amp;I3)</f>
        <v>6</v>
      </c>
      <c r="M3" s="13" t="s">
        <v>17</v>
      </c>
      <c r="N3" s="14"/>
      <c r="O3" s="13"/>
      <c r="P3" s="13"/>
      <c r="Q3" s="13"/>
      <c r="R3" s="16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</row>
    <row r="4" spans="1:68" s="12" customFormat="1" x14ac:dyDescent="0.25">
      <c r="A4" s="12" t="str">
        <f t="shared" si="0"/>
        <v>DS0_anime_plain3.png</v>
      </c>
      <c r="B4" s="13">
        <v>3</v>
      </c>
      <c r="C4" s="13">
        <v>0</v>
      </c>
      <c r="D4" s="13" t="s">
        <v>13</v>
      </c>
      <c r="E4" s="13" t="s">
        <v>26</v>
      </c>
      <c r="F4" s="13">
        <v>3</v>
      </c>
      <c r="G4" s="14" t="str" cm="1">
        <f t="array" aca="1" ref="G4" ca="1">INDIRECT("dataset"&amp;C4&amp;"_"&amp;E4&amp;"!"&amp;H4&amp;"2")</f>
        <v>Watching</v>
      </c>
      <c r="H4" s="13" t="s">
        <v>20</v>
      </c>
      <c r="I4" s="13">
        <v>80</v>
      </c>
      <c r="J4" s="13">
        <f ca="1">COUNTIF(INDIRECT("'dataset"&amp;C4&amp;"_"&amp;E4&amp;"'!"&amp;H4&amp;"2:"&amp;H4&amp;"31"), I4)</f>
        <v>0</v>
      </c>
      <c r="K4" s="15" t="str">
        <f ca="1">"In the '"&amp;G4&amp; "' column, count how many cells exceed the value of '" &amp; I4&amp; "' "</f>
        <v xml:space="preserve">In the 'Watching' column, count how many cells exceed the value of '80' </v>
      </c>
      <c r="L4" s="13">
        <f ca="1">COUNTIF(INDIRECT("'dataset"&amp;C4&amp;"_"&amp;E4&amp;"'!"&amp;H4&amp;"2:"&amp;H4&amp;"31"), "&gt;"&amp;I4)</f>
        <v>5</v>
      </c>
      <c r="M4" s="13" t="s">
        <v>20</v>
      </c>
      <c r="N4" s="14"/>
      <c r="O4" s="13"/>
      <c r="P4" s="13"/>
      <c r="Q4" s="13"/>
      <c r="R4" s="16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</row>
    <row r="5" spans="1:68" s="12" customFormat="1" x14ac:dyDescent="0.25">
      <c r="A5" s="12" t="str">
        <f t="shared" si="0"/>
        <v>DS0_anime_bar4.png</v>
      </c>
      <c r="B5" s="13">
        <v>4</v>
      </c>
      <c r="C5" s="13">
        <v>0</v>
      </c>
      <c r="D5" s="13" t="s">
        <v>13</v>
      </c>
      <c r="E5" s="13" t="s">
        <v>27</v>
      </c>
      <c r="F5" s="13">
        <v>4</v>
      </c>
      <c r="G5" s="14" t="str" cm="1">
        <f t="array" aca="1" ref="G5" ca="1">INDIRECT("dataset"&amp;C5&amp;"_"&amp;E5&amp;"!"&amp;H5&amp;"2")</f>
        <v>Favorites</v>
      </c>
      <c r="H5" s="13" t="s">
        <v>22</v>
      </c>
      <c r="I5" s="13">
        <v>53</v>
      </c>
      <c r="J5" s="13">
        <f ca="1">COUNTIF(INDIRECT("'dataset"&amp;C5&amp;"_"&amp;E5&amp;"'!"&amp;H5&amp;"2:"&amp;H5&amp;"31"), I5)</f>
        <v>0</v>
      </c>
      <c r="K5" s="15" t="str">
        <f ca="1">"In the '"&amp;G5&amp; "' column, count how many cells exceed the value of '" &amp; I5&amp; "' "</f>
        <v xml:space="preserve">In the 'Favorites' column, count how many cells exceed the value of '53' </v>
      </c>
      <c r="L5" s="13">
        <f ca="1">COUNTIF(INDIRECT("'dataset"&amp;C5&amp;"_"&amp;E5&amp;"'!"&amp;H5&amp;"2:"&amp;H5&amp;"31"), "&gt;"&amp;I5)</f>
        <v>8</v>
      </c>
      <c r="M5" s="13" t="s">
        <v>23</v>
      </c>
      <c r="N5" s="14"/>
      <c r="O5" s="13"/>
      <c r="P5" s="13"/>
      <c r="Q5" s="13"/>
      <c r="R5" s="16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</row>
    <row r="6" spans="1:68" s="30" customFormat="1" x14ac:dyDescent="0.25">
      <c r="A6" s="30" t="str">
        <f t="shared" si="0"/>
        <v>DS0_anime_color1.png</v>
      </c>
      <c r="B6" s="31">
        <v>1</v>
      </c>
      <c r="C6" s="31">
        <v>0</v>
      </c>
      <c r="D6" s="31" t="s">
        <v>13</v>
      </c>
      <c r="E6" s="31" t="s">
        <v>14</v>
      </c>
      <c r="F6" s="31">
        <v>1</v>
      </c>
      <c r="G6" s="32" t="str" cm="1">
        <f t="array" aca="1" ref="G6" ca="1">INDIRECT("dataset"&amp;C2&amp;"_t2"&amp;"!"&amp;H6&amp;"2")</f>
        <v>Score</v>
      </c>
      <c r="H6" s="31" t="s">
        <v>16</v>
      </c>
      <c r="I6" s="31"/>
      <c r="J6" s="31"/>
      <c r="K6" s="33" t="str">
        <f ca="1">"Determine which of the last 5 columns is most positively correlated with the first column, named '" &amp; G6 &amp; "' "</f>
        <v xml:space="preserve">Determine which of the last 5 columns is most positively correlated with the first column, named 'Score' </v>
      </c>
      <c r="L6" s="31" t="str" cm="1">
        <f t="array" aca="1" ref="L6" ca="1">INDIRECT("dataset"&amp;C6&amp;"_t2"&amp;"!"&amp;M6&amp;"2")</f>
        <v>Dropped</v>
      </c>
      <c r="M6" s="31" t="s">
        <v>17</v>
      </c>
    </row>
    <row r="7" spans="1:68" s="30" customFormat="1" x14ac:dyDescent="0.25">
      <c r="A7" s="30" t="str">
        <f t="shared" si="0"/>
        <v>DS0_anime_zebra2.png</v>
      </c>
      <c r="B7" s="31">
        <v>2</v>
      </c>
      <c r="C7" s="31">
        <v>0</v>
      </c>
      <c r="D7" s="31" t="s">
        <v>13</v>
      </c>
      <c r="E7" s="31" t="s">
        <v>25</v>
      </c>
      <c r="F7" s="31">
        <v>2</v>
      </c>
      <c r="G7" s="32" t="str" cm="1">
        <f t="array" aca="1" ref="G7" ca="1">INDIRECT("dataset"&amp;C3&amp;"_t2"&amp;"!"&amp;H7&amp;"2")</f>
        <v>Score</v>
      </c>
      <c r="H7" s="31" t="s">
        <v>16</v>
      </c>
      <c r="I7" s="31"/>
      <c r="J7" s="31"/>
      <c r="K7" s="33" t="str">
        <f ca="1">"Determine which of the last 5 columns is most positively correlated with the first column, named '" &amp; G7 &amp; "' "</f>
        <v xml:space="preserve">Determine which of the last 5 columns is most positively correlated with the first column, named 'Score' </v>
      </c>
      <c r="L7" s="31" t="str" cm="1">
        <f t="array" aca="1" ref="L7" ca="1">INDIRECT("dataset"&amp;C7&amp;"_t2"&amp;"!"&amp;M7&amp;"2")</f>
        <v>Dropped</v>
      </c>
      <c r="M7" s="31" t="s">
        <v>17</v>
      </c>
    </row>
    <row r="8" spans="1:68" s="30" customFormat="1" x14ac:dyDescent="0.25">
      <c r="A8" s="30" t="str">
        <f t="shared" si="0"/>
        <v>DSX_anime_plain3.png</v>
      </c>
      <c r="B8" s="31">
        <v>3</v>
      </c>
      <c r="C8" s="31" t="s">
        <v>69</v>
      </c>
      <c r="D8" s="31" t="s">
        <v>13</v>
      </c>
      <c r="E8" s="31" t="s">
        <v>26</v>
      </c>
      <c r="F8" s="31">
        <v>3</v>
      </c>
      <c r="G8" s="32" t="str" cm="1">
        <f t="array" aca="1" ref="G8" ca="1">INDIRECT("dataset"&amp;C8&amp;"_t2"&amp;"!"&amp;H8&amp;"2")</f>
        <v>Members</v>
      </c>
      <c r="H8" s="31" t="s">
        <v>16</v>
      </c>
      <c r="I8" s="31"/>
      <c r="J8" s="31"/>
      <c r="K8" s="33" t="str">
        <f ca="1">"Determine which of the last 5 columns is most positively correlated with the first column, named '" &amp; G8 &amp; "' "</f>
        <v xml:space="preserve">Determine which of the last 5 columns is most positively correlated with the first column, named 'Members' </v>
      </c>
      <c r="L8" s="31" t="str" cm="1">
        <f t="array" aca="1" ref="L8" ca="1">INDIRECT("dataset"&amp;C8&amp;"_t2"&amp;"!"&amp;M8&amp;"2")</f>
        <v>Plan
 to Watch</v>
      </c>
      <c r="M8" s="31" t="s">
        <v>70</v>
      </c>
    </row>
    <row r="9" spans="1:68" s="30" customFormat="1" x14ac:dyDescent="0.25">
      <c r="A9" s="30" t="str">
        <f t="shared" si="0"/>
        <v>DSX_anime_bar4.png</v>
      </c>
      <c r="B9" s="31">
        <v>4</v>
      </c>
      <c r="C9" s="31" t="s">
        <v>69</v>
      </c>
      <c r="D9" s="31" t="s">
        <v>13</v>
      </c>
      <c r="E9" s="31" t="s">
        <v>27</v>
      </c>
      <c r="F9" s="31">
        <v>4</v>
      </c>
      <c r="G9" s="32" t="str" cm="1">
        <f t="array" aca="1" ref="G9" ca="1">INDIRECT("dataset"&amp;C9&amp;"_t2"&amp;"!"&amp;H9&amp;"2")</f>
        <v>Members</v>
      </c>
      <c r="H9" s="31" t="s">
        <v>16</v>
      </c>
      <c r="I9" s="31"/>
      <c r="J9" s="31"/>
      <c r="K9" s="33" t="str">
        <f ca="1">"Determine which of the last 5 columns is most positively correlated with the first column, named '" &amp; G9 &amp; "' "</f>
        <v xml:space="preserve">Determine which of the last 5 columns is most positively correlated with the first column, named 'Members' </v>
      </c>
      <c r="L9" s="31" t="str" cm="1">
        <f t="array" aca="1" ref="L9" ca="1">INDIRECT("dataset"&amp;C9&amp;"_t2"&amp;"!"&amp;M9&amp;"2")</f>
        <v>Plan
 to Watch</v>
      </c>
      <c r="M9" s="31" t="s">
        <v>70</v>
      </c>
    </row>
    <row r="10" spans="1:68" s="34" customFormat="1" x14ac:dyDescent="0.25">
      <c r="A10" s="34" t="str">
        <f t="shared" si="0"/>
        <v>DS0_anime_color1.png</v>
      </c>
      <c r="B10" s="35">
        <v>1</v>
      </c>
      <c r="C10" s="35">
        <v>0</v>
      </c>
      <c r="D10" s="35" t="s">
        <v>13</v>
      </c>
      <c r="E10" s="35" t="s">
        <v>14</v>
      </c>
      <c r="F10" s="35">
        <v>1</v>
      </c>
      <c r="G10" s="36" t="str" cm="1">
        <f t="array" aca="1" ref="G10" ca="1">INDIRECT("dataset"&amp;C10&amp;"_"&amp;E10&amp;"!"&amp;H10&amp;"2")</f>
        <v>On-Hold</v>
      </c>
      <c r="H10" s="35" t="s">
        <v>18</v>
      </c>
      <c r="I10" s="35" t="str">
        <f ca="1">L10&amp;" "&amp;O10&amp;" "&amp;R10</f>
        <v>74 73 70</v>
      </c>
      <c r="J10" s="35"/>
      <c r="K10" s="37" t="str">
        <f ca="1">"In the '"&amp;G10&amp;"' column, give the row names the "&amp;D10&amp;"s with the highest 3 values in descending order "</f>
        <v xml:space="preserve">In the 'On-Hold' column, give the row names the animes with the highest 3 values in descending order </v>
      </c>
      <c r="L10" s="35">
        <f ca="1">MAX(INDIRECT("'dataset"&amp;C10&amp;"_"&amp;E10&amp;"'!"&amp;H10&amp;"2:"&amp;H10&amp;"31"))</f>
        <v>74</v>
      </c>
      <c r="M10" s="35">
        <f ca="1">MATCH(MAX(INDIRECT("'dataset"&amp;C10&amp;"_"&amp;E10&amp;"'!"&amp;H10&amp;"2:"&amp;H10&amp;"31")), INDIRECT("'dataset"&amp;C10&amp;"_"&amp;E10&amp;"'!"&amp;H10&amp;"2:"&amp;H10&amp;"31"), 0) + 1</f>
        <v>14</v>
      </c>
      <c r="N10" s="35" t="str" cm="1">
        <f t="array" aca="1" ref="N10" ca="1">INDIRECT("dataset"&amp;C10&amp;"_"&amp;E10&amp;"!"&amp;"B"&amp;M10)</f>
        <v>Travel World</v>
      </c>
      <c r="O10" s="35">
        <f ca="1">LARGE(INDIRECT("'dataset"&amp;C10&amp;"_"&amp;E10&amp;"'!"&amp;H10&amp;"2:"&amp;H10&amp;"31"), 2)</f>
        <v>73</v>
      </c>
      <c r="P10" s="35">
        <f ca="1">MATCH(LARGE(INDIRECT("'dataset"&amp;C10&amp;"_"&amp;E10&amp;"'!"&amp;H10&amp;"2:"&amp;H10&amp;"31"), 2), INDIRECT("'dataset"&amp;C10&amp;"_"&amp;E10&amp;"'!"&amp;H10&amp;"2:"&amp;H10&amp;"31"), 0)+1</f>
        <v>23</v>
      </c>
      <c r="Q10" s="35" t="str" cm="1">
        <f t="array" aca="1" ref="Q10" ca="1">INDIRECT("dataset"&amp;C10&amp;"_"&amp;E10&amp;"!"&amp;"B"&amp;P10)</f>
        <v>Different Life</v>
      </c>
      <c r="R10" s="35">
        <f ca="1">LARGE(INDIRECT("'dataset"&amp;C10&amp;"_"&amp;E10&amp;"'!"&amp;H10&amp;"2:"&amp;H10&amp;"31"), 3)</f>
        <v>70</v>
      </c>
      <c r="S10" s="35">
        <f ca="1">MATCH(LARGE(INDIRECT("'dataset"&amp;C10&amp;"_"&amp;E10&amp;"'!"&amp;H10&amp;"2:"&amp;H10&amp;"31"), 3), INDIRECT("'dataset"&amp;C10&amp;"_"&amp;E10&amp;"'!"&amp;H10&amp;"2:"&amp;H10&amp;"31"), 0)+1</f>
        <v>29</v>
      </c>
      <c r="T10" s="35" t="str" cm="1">
        <f t="array" aca="1" ref="T10" ca="1">INDIRECT("dataset"&amp;C10&amp;"_"&amp;E10&amp;"!"&amp;"B"&amp;S10)</f>
        <v>Queen Kingdom</v>
      </c>
      <c r="U10" s="35" t="str">
        <f ca="1">N10&amp;"-"&amp;Q10&amp;"-"&amp;T10</f>
        <v>Travel World-Different Life-Queen Kingdom</v>
      </c>
      <c r="V10" s="35" t="str">
        <f ca="1">M10&amp;" "&amp;P10&amp;" "&amp;S10</f>
        <v>14 23 29</v>
      </c>
    </row>
    <row r="11" spans="1:68" s="34" customFormat="1" x14ac:dyDescent="0.25">
      <c r="A11" s="34" t="str">
        <f t="shared" si="0"/>
        <v>DS0_anime_zebra2.png</v>
      </c>
      <c r="B11" s="35">
        <v>2</v>
      </c>
      <c r="C11" s="35">
        <v>0</v>
      </c>
      <c r="D11" s="35" t="s">
        <v>13</v>
      </c>
      <c r="E11" s="35" t="s">
        <v>25</v>
      </c>
      <c r="F11" s="35">
        <v>2</v>
      </c>
      <c r="G11" s="36" t="str" cm="1">
        <f t="array" aca="1" ref="G11" ca="1">INDIRECT("dataset"&amp;C11&amp;"_"&amp;E11&amp;"!"&amp;H11&amp;"2")</f>
        <v>Popularity</v>
      </c>
      <c r="H11" s="35" t="s">
        <v>17</v>
      </c>
      <c r="I11" s="35" t="str">
        <f ca="1">L11&amp;" "&amp;O11&amp;" "&amp;R11</f>
        <v>60 56 53</v>
      </c>
      <c r="J11" s="35"/>
      <c r="K11" s="37" t="str">
        <f ca="1">"In the '"&amp;G11&amp;"' column, give the row names the "&amp;D11&amp;"s with the highest 3 values in descending order "</f>
        <v xml:space="preserve">In the 'Popularity' column, give the row names the animes with the highest 3 values in descending order </v>
      </c>
      <c r="L11" s="35">
        <f ca="1">MAX(INDIRECT("'dataset"&amp;C11&amp;"_"&amp;E11&amp;"'!"&amp;H11&amp;"2:"&amp;H11&amp;"31"))</f>
        <v>60</v>
      </c>
      <c r="M11" s="35">
        <f ca="1">MATCH(MAX(INDIRECT("'dataset"&amp;C11&amp;"_"&amp;E11&amp;"'!"&amp;H11&amp;"2:"&amp;H11&amp;"31")), INDIRECT("'dataset"&amp;C11&amp;"_"&amp;E11&amp;"'!"&amp;H11&amp;"2:"&amp;H11&amp;"31"), 0) + 1</f>
        <v>23</v>
      </c>
      <c r="N11" s="35" t="str" cm="1">
        <f t="array" aca="1" ref="N11" ca="1">INDIRECT("dataset"&amp;C11&amp;"_"&amp;E11&amp;"!"&amp;"B"&amp;M11)</f>
        <v>Different Life</v>
      </c>
      <c r="O11" s="35">
        <f ca="1">LARGE(INDIRECT("'dataset"&amp;C11&amp;"_"&amp;E11&amp;"'!"&amp;H11&amp;"2:"&amp;H11&amp;"31"), 2)</f>
        <v>56</v>
      </c>
      <c r="P11" s="35">
        <f ca="1">MATCH(LARGE(INDIRECT("'dataset"&amp;C11&amp;"_"&amp;E11&amp;"'!"&amp;H11&amp;"2:"&amp;H11&amp;"31"), 2), INDIRECT("'dataset"&amp;C11&amp;"_"&amp;E11&amp;"'!"&amp;H11&amp;"2:"&amp;H11&amp;"31"), 0)+1</f>
        <v>15</v>
      </c>
      <c r="Q11" s="35" t="str" cm="1">
        <f t="array" aca="1" ref="Q11" ca="1">INDIRECT("dataset"&amp;C11&amp;"_"&amp;E11&amp;"!"&amp;"B"&amp;P11)</f>
        <v>Great Teacher</v>
      </c>
      <c r="R11" s="35">
        <f ca="1">LARGE(INDIRECT("'dataset"&amp;C11&amp;"_"&amp;E11&amp;"'!"&amp;H11&amp;"2:"&amp;H11&amp;"31"), 3)</f>
        <v>53</v>
      </c>
      <c r="S11" s="35">
        <f ca="1">MATCH(LARGE(INDIRECT("'dataset"&amp;C11&amp;"_"&amp;E11&amp;"'!"&amp;H11&amp;"2:"&amp;H11&amp;"31"), 3), INDIRECT("'dataset"&amp;C11&amp;"_"&amp;E11&amp;"'!"&amp;H11&amp;"2:"&amp;H11&amp;"31"), 0)+1</f>
        <v>18</v>
      </c>
      <c r="T11" s="35" t="str" cm="1">
        <f t="array" aca="1" ref="T11" ca="1">INDIRECT("dataset"&amp;C11&amp;"_"&amp;E11&amp;"!"&amp;"B"&amp;S11)</f>
        <v>Connect Angel</v>
      </c>
      <c r="U11" s="35" t="str">
        <f ca="1">N11&amp;"-"&amp;Q11&amp;"-"&amp;T11</f>
        <v>Different Life-Great Teacher-Connect Angel</v>
      </c>
      <c r="V11" s="35" t="str">
        <f ca="1">M11&amp;" "&amp;P11&amp;" "&amp;S11</f>
        <v>23 15 18</v>
      </c>
    </row>
    <row r="12" spans="1:68" s="34" customFormat="1" x14ac:dyDescent="0.25">
      <c r="A12" s="34" t="str">
        <f t="shared" si="0"/>
        <v>DS0_anime_plain3.png</v>
      </c>
      <c r="B12" s="35">
        <v>3</v>
      </c>
      <c r="C12" s="35">
        <v>0</v>
      </c>
      <c r="D12" s="35" t="s">
        <v>13</v>
      </c>
      <c r="E12" s="35" t="s">
        <v>26</v>
      </c>
      <c r="F12" s="35">
        <v>3</v>
      </c>
      <c r="G12" s="36" t="str" cm="1">
        <f t="array" aca="1" ref="G12" ca="1">INDIRECT("dataset"&amp;C12&amp;"_"&amp;E12&amp;"!"&amp;H12&amp;"2")</f>
        <v>Episodes</v>
      </c>
      <c r="H12" s="35" t="s">
        <v>15</v>
      </c>
      <c r="I12" s="35" t="str">
        <f ca="1">L12&amp;" "&amp;O12&amp;" "&amp;R12</f>
        <v>98 80 73</v>
      </c>
      <c r="J12" s="35"/>
      <c r="K12" s="37" t="str">
        <f ca="1">"In the '"&amp;G12&amp;"' column, give the row names the "&amp;D12&amp;"s with the highest 3 values in descending order "</f>
        <v xml:space="preserve">In the 'Episodes' column, give the row names the animes with the highest 3 values in descending order </v>
      </c>
      <c r="L12" s="35">
        <f ca="1">MAX(INDIRECT("'dataset"&amp;C12&amp;"_"&amp;E12&amp;"'!"&amp;H12&amp;"2:"&amp;H12&amp;"31"))</f>
        <v>98</v>
      </c>
      <c r="M12" s="35">
        <f ca="1">MATCH(MAX(INDIRECT("'dataset"&amp;C12&amp;"_"&amp;E12&amp;"'!"&amp;H12&amp;"2:"&amp;H12&amp;"31")), INDIRECT("'dataset"&amp;C12&amp;"_"&amp;E12&amp;"'!"&amp;H12&amp;"2:"&amp;H12&amp;"31"), 0) + 1</f>
        <v>30</v>
      </c>
      <c r="N12" s="35" t="str" cm="1">
        <f t="array" aca="1" ref="N12" ca="1">INDIRECT("dataset"&amp;C12&amp;"_"&amp;E12&amp;"!"&amp;"B"&amp;M12)</f>
        <v>Helping Alice</v>
      </c>
      <c r="O12" s="35">
        <f ca="1">LARGE(INDIRECT("'dataset"&amp;C12&amp;"_"&amp;E12&amp;"'!"&amp;H12&amp;"2:"&amp;H12&amp;"31"), 2)</f>
        <v>80</v>
      </c>
      <c r="P12" s="35">
        <f ca="1">MATCH(LARGE(INDIRECT("'dataset"&amp;C12&amp;"_"&amp;E12&amp;"'!"&amp;H12&amp;"2:"&amp;H12&amp;"31"), 2), INDIRECT("'dataset"&amp;C12&amp;"_"&amp;E12&amp;"'!"&amp;H12&amp;"2:"&amp;H12&amp;"31"), 0)+1</f>
        <v>11</v>
      </c>
      <c r="Q12" s="35" t="str" cm="1">
        <f t="array" aca="1" ref="Q12" ca="1">INDIRECT("dataset"&amp;C12&amp;"_"&amp;E12&amp;"!"&amp;"B"&amp;P12)</f>
        <v>Legendary Forks</v>
      </c>
      <c r="R12" s="35">
        <f ca="1">LARGE(INDIRECT("'dataset"&amp;C12&amp;"_"&amp;E12&amp;"'!"&amp;H12&amp;"2:"&amp;H12&amp;"31"), 3)</f>
        <v>73</v>
      </c>
      <c r="S12" s="35">
        <f ca="1">MATCH(LARGE(INDIRECT("'dataset"&amp;C12&amp;"_"&amp;E12&amp;"'!"&amp;H12&amp;"2:"&amp;H12&amp;"31"), 3), INDIRECT("'dataset"&amp;C12&amp;"_"&amp;E12&amp;"'!"&amp;H12&amp;"2:"&amp;H12&amp;"31"), 0)+1</f>
        <v>13</v>
      </c>
      <c r="T12" s="35" t="str" cm="1">
        <f t="array" aca="1" ref="T12" ca="1">INDIRECT("dataset"&amp;C12&amp;"_"&amp;E12&amp;"!"&amp;"B"&amp;S12)</f>
        <v>Fourth Stage</v>
      </c>
      <c r="U12" s="35" t="str">
        <f ca="1">N12&amp;"-"&amp;Q12&amp;"-"&amp;T12</f>
        <v>Helping Alice-Legendary Forks-Fourth Stage</v>
      </c>
      <c r="V12" s="35" t="str">
        <f ca="1">M12&amp;" "&amp;P12&amp;" "&amp;S12</f>
        <v>30 11 13</v>
      </c>
    </row>
    <row r="13" spans="1:68" s="34" customFormat="1" x14ac:dyDescent="0.25">
      <c r="A13" s="34" t="str">
        <f t="shared" si="0"/>
        <v>DS0_anime_bar4.png</v>
      </c>
      <c r="B13" s="35">
        <v>4</v>
      </c>
      <c r="C13" s="35">
        <v>0</v>
      </c>
      <c r="D13" s="35" t="s">
        <v>13</v>
      </c>
      <c r="E13" s="35" t="s">
        <v>27</v>
      </c>
      <c r="F13" s="35">
        <v>4</v>
      </c>
      <c r="G13" s="36" t="str" cm="1">
        <f t="array" aca="1" ref="G13" ca="1">INDIRECT("dataset"&amp;C13&amp;"_"&amp;E13&amp;"!"&amp;H13&amp;"2")</f>
        <v>Members</v>
      </c>
      <c r="H13" s="35" t="s">
        <v>23</v>
      </c>
      <c r="I13" s="35" t="str">
        <f ca="1">L13&amp;" "&amp;O13&amp;" "&amp;R13</f>
        <v>71 70 68</v>
      </c>
      <c r="J13" s="35"/>
      <c r="K13" s="37" t="str">
        <f ca="1">"In the '"&amp;G13&amp;"' column, give the row names the "&amp;D13&amp;"s with the highest 3 values in descending order "</f>
        <v xml:space="preserve">In the 'Members' column, give the row names the animes with the highest 3 values in descending order </v>
      </c>
      <c r="L13" s="35">
        <f ca="1">MAX(INDIRECT("'dataset"&amp;C13&amp;"_"&amp;E13&amp;"'!"&amp;H13&amp;"2:"&amp;H13&amp;"31"))</f>
        <v>71</v>
      </c>
      <c r="M13" s="35">
        <f ca="1">MATCH(MAX(INDIRECT("'dataset"&amp;C13&amp;"_"&amp;E13&amp;"'!"&amp;H13&amp;"2:"&amp;H13&amp;"31")), INDIRECT("'dataset"&amp;C13&amp;"_"&amp;E13&amp;"'!"&amp;H13&amp;"2:"&amp;H13&amp;"31"), 0) + 1</f>
        <v>15</v>
      </c>
      <c r="N13" s="35" t="str" cm="1">
        <f t="array" aca="1" ref="N13" ca="1">INDIRECT("dataset"&amp;C13&amp;"_"&amp;E13&amp;"!"&amp;"B"&amp;M13)</f>
        <v>Great Teacher</v>
      </c>
      <c r="O13" s="35">
        <f ca="1">LARGE(INDIRECT("'dataset"&amp;C13&amp;"_"&amp;E13&amp;"'!"&amp;H13&amp;"2:"&amp;H13&amp;"31"), 2)</f>
        <v>70</v>
      </c>
      <c r="P13" s="35">
        <f ca="1">MATCH(LARGE(INDIRECT("'dataset"&amp;C13&amp;"_"&amp;E13&amp;"'!"&amp;H13&amp;"2:"&amp;H13&amp;"31"), 2), INDIRECT("'dataset"&amp;C13&amp;"_"&amp;E13&amp;"'!"&amp;H13&amp;"2:"&amp;H13&amp;"31"), 0)+1</f>
        <v>3</v>
      </c>
      <c r="Q13" s="35" t="str" cm="1">
        <f t="array" aca="1" ref="Q13" ca="1">INDIRECT("dataset"&amp;C13&amp;"_"&amp;E13&amp;"!"&amp;"B"&amp;P13)</f>
        <v>King Ranking</v>
      </c>
      <c r="R13" s="35">
        <f ca="1">LARGE(INDIRECT("'dataset"&amp;C13&amp;"_"&amp;E13&amp;"'!"&amp;H13&amp;"2:"&amp;H13&amp;"31"), 3)</f>
        <v>68</v>
      </c>
      <c r="S13" s="35">
        <f ca="1">MATCH(LARGE(INDIRECT("'dataset"&amp;C13&amp;"_"&amp;E13&amp;"'!"&amp;H13&amp;"2:"&amp;H13&amp;"31"), 3), INDIRECT("'dataset"&amp;C13&amp;"_"&amp;E13&amp;"'!"&amp;H13&amp;"2:"&amp;H13&amp;"31"), 0)+1</f>
        <v>8</v>
      </c>
      <c r="T13" s="35" t="str" cm="1">
        <f t="array" aca="1" ref="T13" ca="1">INDIRECT("dataset"&amp;C13&amp;"_"&amp;E13&amp;"!"&amp;"B"&amp;S13)</f>
        <v>Beating Music</v>
      </c>
      <c r="U13" s="35" t="str">
        <f ca="1">N13&amp;"-"&amp;Q13&amp;"-"&amp;T13</f>
        <v>Great Teacher-King Ranking-Beating Music</v>
      </c>
      <c r="V13" s="35" t="str">
        <f ca="1">M13&amp;" "&amp;P13&amp;" "&amp;S13</f>
        <v>15 3 8</v>
      </c>
    </row>
    <row r="14" spans="1:68" s="38" customFormat="1" x14ac:dyDescent="0.25">
      <c r="A14" s="38" t="str">
        <f t="shared" si="0"/>
        <v>DS0_anime_color1.png</v>
      </c>
      <c r="B14" s="39">
        <v>1</v>
      </c>
      <c r="C14" s="39">
        <v>0</v>
      </c>
      <c r="D14" s="39" t="s">
        <v>13</v>
      </c>
      <c r="E14" s="39" t="s">
        <v>14</v>
      </c>
      <c r="F14" s="39">
        <v>1</v>
      </c>
      <c r="G14" s="40" t="str" cm="1">
        <f t="array" aca="1" ref="G14" ca="1">INDIRECT("dataset"&amp;C2&amp;"_"&amp;E2&amp;"!"&amp;H14&amp;"2")</f>
        <v>Plan
 to Watch</v>
      </c>
      <c r="H14" s="39" t="s">
        <v>19</v>
      </c>
      <c r="I14" s="39"/>
      <c r="J14" s="39"/>
      <c r="K14" s="41" t="str">
        <f ca="1">"In the '"&amp;G14&amp;"' column, calculate a rough estimate of the average value"</f>
        <v>In the 'Plan
 to Watch' column, calculate a rough estimate of the average value</v>
      </c>
      <c r="L14" s="39">
        <f ca="1">AVERAGE(INDIRECT("'dataset"&amp;C2&amp;"_"&amp;E2&amp;"'!"&amp;H14&amp;":"&amp;H14))</f>
        <v>28.896551724137932</v>
      </c>
      <c r="M14" s="39" t="s">
        <v>19</v>
      </c>
    </row>
    <row r="15" spans="1:68" s="38" customFormat="1" x14ac:dyDescent="0.25">
      <c r="A15" s="38" t="str">
        <f t="shared" si="0"/>
        <v>DS0_anime_zebra2.png</v>
      </c>
      <c r="B15" s="39">
        <v>2</v>
      </c>
      <c r="C15" s="39">
        <v>0</v>
      </c>
      <c r="D15" s="39" t="s">
        <v>13</v>
      </c>
      <c r="E15" s="39" t="s">
        <v>25</v>
      </c>
      <c r="F15" s="39">
        <v>2</v>
      </c>
      <c r="G15" s="40" t="str" cm="1">
        <f t="array" aca="1" ref="G15" ca="1">INDIRECT("dataset"&amp;C3&amp;"_"&amp;E3&amp;"!"&amp;H15&amp;"2")</f>
        <v>Dropped</v>
      </c>
      <c r="H15" s="39" t="s">
        <v>21</v>
      </c>
      <c r="I15" s="39"/>
      <c r="J15" s="39"/>
      <c r="K15" s="41" t="str">
        <f ca="1">"In the '"&amp;G15&amp;"' column, calculate a rough estimate of the average value"</f>
        <v>In the 'Dropped' column, calculate a rough estimate of the average value</v>
      </c>
      <c r="L15" s="39">
        <f ca="1">AVERAGE(INDIRECT("'dataset"&amp;C3&amp;"_"&amp;E3&amp;"'!"&amp;H15&amp;":"&amp;H15))</f>
        <v>52.310344827586206</v>
      </c>
      <c r="M15" s="39" t="s">
        <v>21</v>
      </c>
    </row>
    <row r="16" spans="1:68" s="38" customFormat="1" x14ac:dyDescent="0.25">
      <c r="A16" s="38" t="str">
        <f t="shared" si="0"/>
        <v>DS0_anime_plain3.png</v>
      </c>
      <c r="B16" s="39">
        <v>3</v>
      </c>
      <c r="C16" s="39">
        <v>0</v>
      </c>
      <c r="D16" s="39" t="s">
        <v>13</v>
      </c>
      <c r="E16" s="39" t="s">
        <v>26</v>
      </c>
      <c r="F16" s="39">
        <v>3</v>
      </c>
      <c r="G16" s="40" t="str" cm="1">
        <f t="array" aca="1" ref="G16" ca="1">INDIRECT("dataset"&amp;C4&amp;"_"&amp;E4&amp;"!"&amp;H16&amp;"2")</f>
        <v>Completed</v>
      </c>
      <c r="H16" s="39" t="s">
        <v>24</v>
      </c>
      <c r="I16" s="39"/>
      <c r="J16" s="39"/>
      <c r="K16" s="41" t="str">
        <f ca="1">"In the '"&amp;G16&amp;"' column, calculate a rough estimate of the average value"</f>
        <v>In the 'Completed' column, calculate a rough estimate of the average value</v>
      </c>
      <c r="L16" s="39">
        <f ca="1">AVERAGE(INDIRECT("'dataset"&amp;C4&amp;"_"&amp;E4&amp;"'!"&amp;H16&amp;":"&amp;H16))</f>
        <v>63.068965517241381</v>
      </c>
      <c r="M16" s="39" t="s">
        <v>24</v>
      </c>
    </row>
    <row r="17" spans="1:13" s="38" customFormat="1" x14ac:dyDescent="0.25">
      <c r="A17" s="38" t="str">
        <f t="shared" si="0"/>
        <v>DS0_anime_bar4.png</v>
      </c>
      <c r="B17" s="39">
        <v>4</v>
      </c>
      <c r="C17" s="39">
        <v>0</v>
      </c>
      <c r="D17" s="39" t="s">
        <v>13</v>
      </c>
      <c r="E17" s="39" t="s">
        <v>27</v>
      </c>
      <c r="F17" s="39">
        <v>4</v>
      </c>
      <c r="G17" s="40" t="str" cm="1">
        <f t="array" aca="1" ref="G17" ca="1">INDIRECT("dataset"&amp;C5&amp;"_"&amp;E5&amp;"!"&amp;H17&amp;"2")</f>
        <v>Watching</v>
      </c>
      <c r="H17" s="39" t="s">
        <v>20</v>
      </c>
      <c r="I17" s="39"/>
      <c r="J17" s="39"/>
      <c r="K17" s="41" t="str">
        <f ca="1">"In the '"&amp;G17&amp;"' column, calculate a rough estimate of the average value"</f>
        <v>In the 'Watching' column, calculate a rough estimate of the average value</v>
      </c>
      <c r="L17" s="39">
        <f ca="1">AVERAGE(INDIRECT("'dataset"&amp;C5&amp;"_"&amp;E5&amp;"'!"&amp;H17&amp;":"&amp;H17))</f>
        <v>50.241379310344826</v>
      </c>
      <c r="M17" s="39" t="s">
        <v>20</v>
      </c>
    </row>
    <row r="18" spans="1:13" x14ac:dyDescent="0.25">
      <c r="A18" s="12" t="str">
        <f t="shared" si="0"/>
        <v>DS0_anime_color1.png</v>
      </c>
      <c r="B18" s="13">
        <v>1</v>
      </c>
      <c r="C18" s="13">
        <v>0</v>
      </c>
      <c r="D18" s="13" t="s">
        <v>13</v>
      </c>
      <c r="E18" s="13" t="s">
        <v>14</v>
      </c>
      <c r="F18" s="13">
        <v>1</v>
      </c>
      <c r="G18" s="17" t="str" cm="1">
        <f t="array" aca="1" ref="G18" ca="1">INDIRECT("dataset"&amp;C2&amp;"_"&amp;E2&amp;"!"&amp;H18&amp;"2")</f>
        <v>Watching</v>
      </c>
      <c r="H18" s="13" t="s">
        <v>20</v>
      </c>
      <c r="I18" s="13" cm="1">
        <f t="array" aca="1" ref="I18" ca="1">INDIRECT("dataset"&amp;C2&amp;"_"&amp;E2&amp;"!"&amp;H18&amp;M18)</f>
        <v>46</v>
      </c>
      <c r="J18" s="13">
        <f ca="1">COUNTIF(INDIRECT("'dataset"&amp;C2&amp;"_"&amp;E2&amp;"'!"&amp;H18&amp;":"&amp;H18), I18)</f>
        <v>1</v>
      </c>
      <c r="K18" s="16" t="str">
        <f ca="1">"In the '"&amp;G18&amp; "' column, find the anime with a value equal to '" &amp; I18&amp; "' "</f>
        <v xml:space="preserve">In the 'Watching' column, find the anime with a value equal to '46' </v>
      </c>
      <c r="L18" s="12" t="str" cm="1">
        <f t="array" aca="1" ref="L18" ca="1">INDIRECT("dataset"&amp;C2&amp;"_"&amp;E2&amp;"!"&amp;"B"&amp;M18)</f>
        <v>Dragon Ball</v>
      </c>
      <c r="M18" s="13">
        <v>16</v>
      </c>
    </row>
    <row r="19" spans="1:13" x14ac:dyDescent="0.25">
      <c r="A19" s="12" t="str">
        <f t="shared" si="0"/>
        <v>DS0_anime_zebra2.png</v>
      </c>
      <c r="B19" s="13">
        <v>2</v>
      </c>
      <c r="C19" s="13">
        <v>0</v>
      </c>
      <c r="D19" s="13" t="s">
        <v>13</v>
      </c>
      <c r="E19" s="13" t="s">
        <v>25</v>
      </c>
      <c r="F19" s="13">
        <v>2</v>
      </c>
      <c r="G19" s="17" t="str" cm="1">
        <f t="array" aca="1" ref="G19" ca="1">INDIRECT("dataset"&amp;C3&amp;"_"&amp;E3&amp;"!"&amp;H19&amp;"2")</f>
        <v>Favorites</v>
      </c>
      <c r="H19" s="13" t="s">
        <v>22</v>
      </c>
      <c r="I19" s="13" cm="1">
        <f t="array" aca="1" ref="I19" ca="1">INDIRECT("dataset"&amp;C3&amp;"_"&amp;E3&amp;"!"&amp;H19&amp;M19)</f>
        <v>27</v>
      </c>
      <c r="J19" s="13">
        <f ca="1">COUNTIF(INDIRECT("'dataset"&amp;C3&amp;"_"&amp;E3&amp;"'!"&amp;H19&amp;":"&amp;H19), I19)</f>
        <v>1</v>
      </c>
      <c r="K19" s="16" t="str">
        <f ca="1">"In the '"&amp;G19&amp; "' column, find the anime with a value equal to '" &amp; I19&amp; "' "</f>
        <v xml:space="preserve">In the 'Favorites' column, find the anime with a value equal to '27' </v>
      </c>
      <c r="L19" s="12" t="str" cm="1">
        <f t="array" aca="1" ref="L19" ca="1">INDIRECT("dataset"&amp;C3&amp;"_"&amp;E3&amp;"!"&amp;"B"&amp;M19)</f>
        <v>Mobile Phone</v>
      </c>
      <c r="M19" s="13">
        <v>20</v>
      </c>
    </row>
    <row r="20" spans="1:13" x14ac:dyDescent="0.25">
      <c r="A20" s="12" t="str">
        <f t="shared" si="0"/>
        <v>DS0_anime_plain3.png</v>
      </c>
      <c r="B20" s="13">
        <v>3</v>
      </c>
      <c r="C20" s="13">
        <v>0</v>
      </c>
      <c r="D20" s="13" t="s">
        <v>13</v>
      </c>
      <c r="E20" s="13" t="s">
        <v>26</v>
      </c>
      <c r="F20" s="13">
        <v>3</v>
      </c>
      <c r="G20" s="17" t="str" cm="1">
        <f t="array" aca="1" ref="G20" ca="1">INDIRECT("dataset"&amp;C4&amp;"_"&amp;E4&amp;"!"&amp;H20&amp;"2")</f>
        <v>Popularity</v>
      </c>
      <c r="H20" s="13" t="s">
        <v>17</v>
      </c>
      <c r="I20" s="13" cm="1">
        <f t="array" aca="1" ref="I20" ca="1">INDIRECT("dataset"&amp;C4&amp;"_"&amp;E4&amp;"!"&amp;H20&amp;M20)</f>
        <v>35</v>
      </c>
      <c r="J20" s="13">
        <f ca="1">COUNTIF(INDIRECT("'dataset"&amp;C4&amp;"_"&amp;E4&amp;"'!"&amp;H20&amp;":"&amp;H20), I20)</f>
        <v>1</v>
      </c>
      <c r="K20" s="16" t="str">
        <f ca="1">"In the '"&amp;G20&amp; "' column, find the anime with a value equal to '" &amp; I20&amp; "' "</f>
        <v xml:space="preserve">In the 'Popularity' column, find the anime with a value equal to '35' </v>
      </c>
      <c r="L20" s="12" t="str" cm="1">
        <f t="array" aca="1" ref="L20" ca="1">INDIRECT("dataset"&amp;C4&amp;"_"&amp;E4&amp;"!"&amp;"B"&amp;M20)</f>
        <v>Legendary Forks</v>
      </c>
      <c r="M20" s="13">
        <v>11</v>
      </c>
    </row>
    <row r="21" spans="1:13" x14ac:dyDescent="0.25">
      <c r="A21" s="12" t="str">
        <f t="shared" si="0"/>
        <v>DS0_anime_bar4.png</v>
      </c>
      <c r="B21" s="13">
        <v>4</v>
      </c>
      <c r="C21" s="13">
        <v>0</v>
      </c>
      <c r="D21" s="13" t="s">
        <v>13</v>
      </c>
      <c r="E21" s="13" t="s">
        <v>27</v>
      </c>
      <c r="F21" s="13">
        <v>4</v>
      </c>
      <c r="G21" s="17" t="str" cm="1">
        <f t="array" aca="1" ref="G21" ca="1">INDIRECT("dataset"&amp;C5&amp;"_"&amp;E5&amp;"!"&amp;H21&amp;"2")</f>
        <v>Episodes</v>
      </c>
      <c r="H21" s="13" t="s">
        <v>15</v>
      </c>
      <c r="I21" s="13" cm="1">
        <f t="array" aca="1" ref="I21" ca="1">INDIRECT("dataset"&amp;C5&amp;"_"&amp;E5&amp;"!"&amp;H21&amp;M21)</f>
        <v>39</v>
      </c>
      <c r="J21" s="13">
        <f ca="1">COUNTIF(INDIRECT("'dataset"&amp;C5&amp;"_"&amp;E5&amp;"'!"&amp;H21&amp;":"&amp;H21), I21)</f>
        <v>2</v>
      </c>
      <c r="K21" s="16" t="str">
        <f ca="1">"In the '"&amp;G21&amp; "' column, find the anime with a value equal to '" &amp; I21&amp; "' "</f>
        <v xml:space="preserve">In the 'Episodes' column, find the anime with a value equal to '39' </v>
      </c>
      <c r="L21" s="12" t="str" cm="1">
        <f t="array" aca="1" ref="L21" ca="1">INDIRECT("dataset"&amp;C5&amp;"_"&amp;E5&amp;"!"&amp;"B"&amp;M21)</f>
        <v>Connect Angel</v>
      </c>
      <c r="M21" s="1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77E4-DA06-40DA-957A-82FA349C3B85}">
  <dimension ref="A1:N32"/>
  <sheetViews>
    <sheetView showGridLines="0" zoomScale="61" zoomScaleNormal="85" workbookViewId="0">
      <selection activeCell="H41" sqref="H41"/>
    </sheetView>
  </sheetViews>
  <sheetFormatPr defaultRowHeight="15" x14ac:dyDescent="0.25"/>
  <cols>
    <col min="1" max="1" width="10.5703125" customWidth="1"/>
    <col min="2" max="2" width="35.5703125" customWidth="1"/>
    <col min="3" max="3" width="16.42578125" style="45" customWidth="1"/>
    <col min="4" max="10" width="16.42578125" customWidth="1"/>
    <col min="11" max="11" width="16.42578125" style="45" customWidth="1"/>
    <col min="12" max="13" width="16.42578125" customWidth="1"/>
    <col min="14" max="14" width="10.5703125" customWidth="1"/>
  </cols>
  <sheetData>
    <row r="1" spans="1:14" ht="45" customHeight="1" x14ac:dyDescent="0.25">
      <c r="C1" s="42"/>
      <c r="D1" s="19"/>
      <c r="E1" s="19"/>
      <c r="F1" s="19"/>
      <c r="G1" s="19"/>
      <c r="H1" s="19"/>
      <c r="I1" s="19"/>
      <c r="J1" s="19"/>
      <c r="K1" s="42"/>
      <c r="L1" s="19"/>
      <c r="M1" s="19"/>
      <c r="N1" s="19"/>
    </row>
    <row r="2" spans="1:14" ht="37.5" x14ac:dyDescent="0.25">
      <c r="A2" s="20"/>
      <c r="B2" s="22" t="s">
        <v>28</v>
      </c>
      <c r="C2" s="43" t="s">
        <v>33</v>
      </c>
      <c r="D2" s="22" t="s">
        <v>38</v>
      </c>
      <c r="E2" s="22" t="s">
        <v>31</v>
      </c>
      <c r="F2" s="22" t="s">
        <v>35</v>
      </c>
      <c r="G2" s="22" t="s">
        <v>32</v>
      </c>
      <c r="H2" s="22" t="s">
        <v>36</v>
      </c>
      <c r="I2" s="22" t="s">
        <v>34</v>
      </c>
      <c r="J2" s="22" t="s">
        <v>30</v>
      </c>
      <c r="K2" s="43" t="s">
        <v>39</v>
      </c>
      <c r="L2" s="22" t="s">
        <v>29</v>
      </c>
      <c r="M2" s="22" t="s">
        <v>37</v>
      </c>
      <c r="N2" s="19"/>
    </row>
    <row r="3" spans="1:14" ht="19.5" x14ac:dyDescent="0.3">
      <c r="B3" s="23" t="s">
        <v>60</v>
      </c>
      <c r="C3" s="44">
        <v>31</v>
      </c>
      <c r="D3" s="24">
        <v>77</v>
      </c>
      <c r="E3" s="24">
        <v>59</v>
      </c>
      <c r="F3" s="24">
        <v>65</v>
      </c>
      <c r="G3" s="24">
        <v>19</v>
      </c>
      <c r="H3" s="24">
        <v>40</v>
      </c>
      <c r="I3" s="24">
        <v>48</v>
      </c>
      <c r="J3" s="24">
        <v>38</v>
      </c>
      <c r="K3" s="44">
        <v>35</v>
      </c>
      <c r="L3" s="24">
        <v>36</v>
      </c>
      <c r="M3" s="24">
        <v>36</v>
      </c>
      <c r="N3" s="19"/>
    </row>
    <row r="4" spans="1:14" ht="19.5" x14ac:dyDescent="0.3">
      <c r="B4" s="23" t="s">
        <v>68</v>
      </c>
      <c r="C4" s="44">
        <v>22</v>
      </c>
      <c r="D4" s="24">
        <v>83</v>
      </c>
      <c r="E4" s="24">
        <v>29</v>
      </c>
      <c r="F4" s="24">
        <v>41</v>
      </c>
      <c r="G4" s="24">
        <v>50</v>
      </c>
      <c r="H4" s="24">
        <v>49</v>
      </c>
      <c r="I4" s="24">
        <v>25</v>
      </c>
      <c r="J4" s="24">
        <v>25</v>
      </c>
      <c r="K4" s="44">
        <v>25</v>
      </c>
      <c r="L4" s="24">
        <v>34</v>
      </c>
      <c r="M4" s="24">
        <v>25</v>
      </c>
      <c r="N4" s="19"/>
    </row>
    <row r="5" spans="1:14" ht="19.5" x14ac:dyDescent="0.3">
      <c r="B5" s="23" t="s">
        <v>47</v>
      </c>
      <c r="C5" s="44">
        <v>46</v>
      </c>
      <c r="D5" s="24">
        <v>40</v>
      </c>
      <c r="E5" s="24">
        <v>69</v>
      </c>
      <c r="F5" s="24">
        <v>58</v>
      </c>
      <c r="G5" s="24">
        <v>27</v>
      </c>
      <c r="H5" s="24">
        <v>85</v>
      </c>
      <c r="I5" s="24">
        <v>40</v>
      </c>
      <c r="J5" s="24">
        <v>40</v>
      </c>
      <c r="K5" s="44">
        <v>50</v>
      </c>
      <c r="L5" s="24">
        <v>39</v>
      </c>
      <c r="M5" s="24">
        <v>38</v>
      </c>
      <c r="N5" s="19"/>
    </row>
    <row r="6" spans="1:14" ht="19.5" x14ac:dyDescent="0.3">
      <c r="B6" s="23" t="s">
        <v>54</v>
      </c>
      <c r="C6" s="44">
        <v>32</v>
      </c>
      <c r="D6" s="24">
        <v>88</v>
      </c>
      <c r="E6" s="24">
        <v>86</v>
      </c>
      <c r="F6" s="24">
        <v>75</v>
      </c>
      <c r="G6" s="24">
        <v>57</v>
      </c>
      <c r="H6" s="24">
        <v>41</v>
      </c>
      <c r="I6" s="24">
        <v>37</v>
      </c>
      <c r="J6" s="24">
        <v>37</v>
      </c>
      <c r="K6" s="44">
        <v>36</v>
      </c>
      <c r="L6" s="24">
        <v>42</v>
      </c>
      <c r="M6" s="24">
        <v>23</v>
      </c>
      <c r="N6" s="19"/>
    </row>
    <row r="7" spans="1:14" ht="19.5" x14ac:dyDescent="0.3">
      <c r="B7" s="23" t="s">
        <v>48</v>
      </c>
      <c r="C7" s="44">
        <v>18</v>
      </c>
      <c r="D7" s="24">
        <v>33</v>
      </c>
      <c r="E7" s="24">
        <v>73</v>
      </c>
      <c r="F7" s="24">
        <v>90</v>
      </c>
      <c r="G7" s="24">
        <v>42</v>
      </c>
      <c r="H7" s="24">
        <v>52</v>
      </c>
      <c r="I7" s="24">
        <v>13</v>
      </c>
      <c r="J7" s="24">
        <v>13</v>
      </c>
      <c r="K7" s="44">
        <v>21</v>
      </c>
      <c r="L7" s="24">
        <v>14</v>
      </c>
      <c r="M7" s="24">
        <v>17</v>
      </c>
      <c r="N7" s="19"/>
    </row>
    <row r="8" spans="1:14" ht="19.5" x14ac:dyDescent="0.3">
      <c r="B8" s="23" t="s">
        <v>44</v>
      </c>
      <c r="C8" s="44">
        <v>17</v>
      </c>
      <c r="D8" s="24">
        <v>65</v>
      </c>
      <c r="E8" s="24">
        <v>50</v>
      </c>
      <c r="F8" s="24">
        <v>86</v>
      </c>
      <c r="G8" s="24">
        <v>52</v>
      </c>
      <c r="H8" s="24">
        <v>38</v>
      </c>
      <c r="I8" s="24">
        <v>38</v>
      </c>
      <c r="J8" s="24">
        <v>11</v>
      </c>
      <c r="K8" s="44">
        <v>19</v>
      </c>
      <c r="L8" s="24">
        <v>42</v>
      </c>
      <c r="M8" s="24">
        <v>25</v>
      </c>
      <c r="N8" s="19"/>
    </row>
    <row r="9" spans="1:14" ht="19.5" x14ac:dyDescent="0.3">
      <c r="B9" s="23" t="s">
        <v>50</v>
      </c>
      <c r="C9" s="44">
        <v>54</v>
      </c>
      <c r="D9" s="24">
        <v>40</v>
      </c>
      <c r="E9" s="24">
        <v>88</v>
      </c>
      <c r="F9" s="24">
        <v>79</v>
      </c>
      <c r="G9" s="24">
        <v>72</v>
      </c>
      <c r="H9" s="24">
        <v>32</v>
      </c>
      <c r="I9" s="24">
        <v>36</v>
      </c>
      <c r="J9" s="24">
        <v>37</v>
      </c>
      <c r="K9" s="44">
        <v>60</v>
      </c>
      <c r="L9" s="24">
        <v>23</v>
      </c>
      <c r="M9" s="24">
        <v>73</v>
      </c>
      <c r="N9" s="19"/>
    </row>
    <row r="10" spans="1:14" ht="19.5" x14ac:dyDescent="0.3">
      <c r="B10" s="23" t="s">
        <v>58</v>
      </c>
      <c r="C10" s="44">
        <v>17</v>
      </c>
      <c r="D10" s="24">
        <v>33</v>
      </c>
      <c r="E10" s="24">
        <v>47</v>
      </c>
      <c r="F10" s="24">
        <v>36</v>
      </c>
      <c r="G10" s="24">
        <v>59</v>
      </c>
      <c r="H10" s="24">
        <v>41</v>
      </c>
      <c r="I10" s="24">
        <v>29</v>
      </c>
      <c r="J10" s="24">
        <v>18</v>
      </c>
      <c r="K10" s="44">
        <v>19</v>
      </c>
      <c r="L10" s="24">
        <v>37</v>
      </c>
      <c r="M10" s="24">
        <v>14</v>
      </c>
      <c r="N10" s="19"/>
    </row>
    <row r="11" spans="1:14" ht="19.5" x14ac:dyDescent="0.3">
      <c r="B11" s="23" t="s">
        <v>65</v>
      </c>
      <c r="C11" s="44">
        <v>25</v>
      </c>
      <c r="D11" s="24">
        <v>63</v>
      </c>
      <c r="E11" s="24">
        <v>55</v>
      </c>
      <c r="F11" s="24">
        <v>53</v>
      </c>
      <c r="G11" s="24">
        <v>65</v>
      </c>
      <c r="H11" s="24">
        <v>90</v>
      </c>
      <c r="I11" s="24">
        <v>22</v>
      </c>
      <c r="J11" s="24">
        <v>21</v>
      </c>
      <c r="K11" s="44">
        <v>28</v>
      </c>
      <c r="L11" s="24">
        <v>21</v>
      </c>
      <c r="M11" s="24">
        <v>41</v>
      </c>
      <c r="N11" s="19"/>
    </row>
    <row r="12" spans="1:14" ht="19.5" x14ac:dyDescent="0.3">
      <c r="B12" s="23" t="s">
        <v>51</v>
      </c>
      <c r="C12" s="44">
        <v>27</v>
      </c>
      <c r="D12" s="24">
        <v>73</v>
      </c>
      <c r="E12" s="24">
        <v>46</v>
      </c>
      <c r="F12" s="24">
        <v>49</v>
      </c>
      <c r="G12" s="24">
        <v>18</v>
      </c>
      <c r="H12" s="24">
        <v>24</v>
      </c>
      <c r="I12" s="24">
        <v>34</v>
      </c>
      <c r="J12" s="24">
        <v>34</v>
      </c>
      <c r="K12" s="44">
        <v>31</v>
      </c>
      <c r="L12" s="24">
        <v>18</v>
      </c>
      <c r="M12" s="24">
        <v>24</v>
      </c>
      <c r="N12" s="19"/>
    </row>
    <row r="13" spans="1:14" ht="19.5" x14ac:dyDescent="0.3">
      <c r="B13" s="23" t="s">
        <v>52</v>
      </c>
      <c r="C13" s="44">
        <v>46</v>
      </c>
      <c r="D13" s="24">
        <v>82</v>
      </c>
      <c r="E13" s="24">
        <v>45</v>
      </c>
      <c r="F13" s="24">
        <v>83</v>
      </c>
      <c r="G13" s="24">
        <v>35</v>
      </c>
      <c r="H13" s="24">
        <v>30</v>
      </c>
      <c r="I13" s="24">
        <v>35</v>
      </c>
      <c r="J13" s="24">
        <v>15</v>
      </c>
      <c r="K13" s="44">
        <v>51</v>
      </c>
      <c r="L13" s="24">
        <v>39</v>
      </c>
      <c r="M13" s="24">
        <v>40</v>
      </c>
      <c r="N13" s="19"/>
    </row>
    <row r="14" spans="1:14" ht="19.5" x14ac:dyDescent="0.3">
      <c r="B14" s="23" t="s">
        <v>53</v>
      </c>
      <c r="C14" s="44">
        <v>11</v>
      </c>
      <c r="D14" s="24">
        <v>34</v>
      </c>
      <c r="E14" s="24">
        <v>61</v>
      </c>
      <c r="F14" s="24">
        <v>66</v>
      </c>
      <c r="G14" s="24">
        <v>20</v>
      </c>
      <c r="H14" s="24">
        <v>27</v>
      </c>
      <c r="I14" s="24">
        <v>12</v>
      </c>
      <c r="J14" s="24">
        <v>12</v>
      </c>
      <c r="K14" s="44">
        <v>12</v>
      </c>
      <c r="L14" s="24">
        <v>14</v>
      </c>
      <c r="M14" s="24">
        <v>15</v>
      </c>
      <c r="N14" s="19"/>
    </row>
    <row r="15" spans="1:14" ht="19.5" x14ac:dyDescent="0.3">
      <c r="B15" s="23" t="s">
        <v>42</v>
      </c>
      <c r="C15" s="44">
        <v>23</v>
      </c>
      <c r="D15" s="24">
        <v>64</v>
      </c>
      <c r="E15" s="24">
        <v>33</v>
      </c>
      <c r="F15" s="24">
        <v>97</v>
      </c>
      <c r="G15" s="24">
        <v>40</v>
      </c>
      <c r="H15" s="24">
        <v>33</v>
      </c>
      <c r="I15" s="24">
        <v>42</v>
      </c>
      <c r="J15" s="24">
        <v>32</v>
      </c>
      <c r="K15" s="44">
        <v>26</v>
      </c>
      <c r="L15" s="24">
        <v>39</v>
      </c>
      <c r="M15" s="24">
        <v>11</v>
      </c>
      <c r="N15" s="19"/>
    </row>
    <row r="16" spans="1:14" ht="19.5" x14ac:dyDescent="0.3">
      <c r="B16" s="23" t="s">
        <v>45</v>
      </c>
      <c r="C16" s="44">
        <v>36</v>
      </c>
      <c r="D16" s="24">
        <v>64</v>
      </c>
      <c r="E16" s="24">
        <v>77</v>
      </c>
      <c r="F16" s="24">
        <v>63</v>
      </c>
      <c r="G16" s="24">
        <v>57</v>
      </c>
      <c r="H16" s="24">
        <v>46</v>
      </c>
      <c r="I16" s="24">
        <v>16</v>
      </c>
      <c r="J16" s="24">
        <v>16</v>
      </c>
      <c r="K16" s="44">
        <v>40</v>
      </c>
      <c r="L16" s="24">
        <v>24</v>
      </c>
      <c r="M16" s="24">
        <v>14</v>
      </c>
      <c r="N16" s="19"/>
    </row>
    <row r="17" spans="2:14" ht="19.5" x14ac:dyDescent="0.3">
      <c r="B17" s="23" t="s">
        <v>46</v>
      </c>
      <c r="C17" s="44">
        <v>25</v>
      </c>
      <c r="D17" s="24">
        <v>76</v>
      </c>
      <c r="E17" s="24">
        <v>61</v>
      </c>
      <c r="F17" s="24">
        <v>62</v>
      </c>
      <c r="G17" s="24">
        <v>45</v>
      </c>
      <c r="H17" s="24">
        <v>37</v>
      </c>
      <c r="I17" s="24">
        <v>22</v>
      </c>
      <c r="J17" s="24">
        <v>22</v>
      </c>
      <c r="K17" s="44">
        <v>28</v>
      </c>
      <c r="L17" s="24">
        <v>28</v>
      </c>
      <c r="M17" s="24">
        <v>24</v>
      </c>
      <c r="N17" s="19"/>
    </row>
    <row r="18" spans="2:14" ht="19.5" x14ac:dyDescent="0.3">
      <c r="B18" s="23" t="s">
        <v>67</v>
      </c>
      <c r="C18" s="44">
        <v>40</v>
      </c>
      <c r="D18" s="24">
        <v>70</v>
      </c>
      <c r="E18" s="24">
        <v>40</v>
      </c>
      <c r="F18" s="24">
        <v>50</v>
      </c>
      <c r="G18" s="24">
        <v>73</v>
      </c>
      <c r="H18" s="24">
        <v>34</v>
      </c>
      <c r="I18" s="24">
        <v>49</v>
      </c>
      <c r="J18" s="24">
        <v>38</v>
      </c>
      <c r="K18" s="44">
        <v>44</v>
      </c>
      <c r="L18" s="24">
        <v>58</v>
      </c>
      <c r="M18" s="24">
        <v>28</v>
      </c>
      <c r="N18" s="19"/>
    </row>
    <row r="19" spans="2:14" ht="19.5" x14ac:dyDescent="0.3">
      <c r="B19" s="23" t="s">
        <v>49</v>
      </c>
      <c r="C19" s="44">
        <v>21</v>
      </c>
      <c r="D19" s="24">
        <v>64</v>
      </c>
      <c r="E19" s="24">
        <v>80</v>
      </c>
      <c r="F19" s="24">
        <v>49</v>
      </c>
      <c r="G19" s="24">
        <v>69</v>
      </c>
      <c r="H19" s="24">
        <v>54</v>
      </c>
      <c r="I19" s="24">
        <v>40</v>
      </c>
      <c r="J19" s="24">
        <v>20</v>
      </c>
      <c r="K19" s="44">
        <v>24</v>
      </c>
      <c r="L19" s="24">
        <v>26</v>
      </c>
      <c r="M19" s="24">
        <v>33</v>
      </c>
      <c r="N19" s="19"/>
    </row>
    <row r="20" spans="2:14" ht="19.5" x14ac:dyDescent="0.3">
      <c r="B20" s="23" t="s">
        <v>63</v>
      </c>
      <c r="C20" s="44">
        <v>15</v>
      </c>
      <c r="D20" s="24">
        <v>35</v>
      </c>
      <c r="E20" s="24">
        <v>83</v>
      </c>
      <c r="F20" s="24">
        <v>91</v>
      </c>
      <c r="G20" s="24">
        <v>62</v>
      </c>
      <c r="H20" s="24">
        <v>78</v>
      </c>
      <c r="I20" s="24">
        <v>12</v>
      </c>
      <c r="J20" s="24">
        <v>12</v>
      </c>
      <c r="K20" s="44">
        <v>17</v>
      </c>
      <c r="L20" s="24">
        <v>15</v>
      </c>
      <c r="M20" s="24">
        <v>38</v>
      </c>
      <c r="N20" s="19"/>
    </row>
    <row r="21" spans="2:14" ht="19.5" x14ac:dyDescent="0.3">
      <c r="B21" s="23" t="s">
        <v>56</v>
      </c>
      <c r="C21" s="44">
        <v>43</v>
      </c>
      <c r="D21" s="24">
        <v>45</v>
      </c>
      <c r="E21" s="24">
        <v>37</v>
      </c>
      <c r="F21" s="24">
        <v>67</v>
      </c>
      <c r="G21" s="24">
        <v>37</v>
      </c>
      <c r="H21" s="24">
        <v>42</v>
      </c>
      <c r="I21" s="24">
        <v>20</v>
      </c>
      <c r="J21" s="24">
        <v>41</v>
      </c>
      <c r="K21" s="44">
        <v>47</v>
      </c>
      <c r="L21" s="24">
        <v>42</v>
      </c>
      <c r="M21" s="24">
        <v>25</v>
      </c>
      <c r="N21" s="19"/>
    </row>
    <row r="22" spans="2:14" ht="19.5" x14ac:dyDescent="0.3">
      <c r="B22" s="23" t="s">
        <v>64</v>
      </c>
      <c r="C22" s="44">
        <v>47</v>
      </c>
      <c r="D22" s="24">
        <v>64</v>
      </c>
      <c r="E22" s="24">
        <v>27</v>
      </c>
      <c r="F22" s="24">
        <v>39</v>
      </c>
      <c r="G22" s="24">
        <v>39</v>
      </c>
      <c r="H22" s="24">
        <v>25</v>
      </c>
      <c r="I22" s="24">
        <v>41</v>
      </c>
      <c r="J22" s="24">
        <v>32</v>
      </c>
      <c r="K22" s="44">
        <v>53</v>
      </c>
      <c r="L22" s="24">
        <v>51</v>
      </c>
      <c r="M22" s="24">
        <v>65</v>
      </c>
      <c r="N22" s="19"/>
    </row>
    <row r="23" spans="2:14" ht="19.5" x14ac:dyDescent="0.3">
      <c r="B23" s="23" t="s">
        <v>55</v>
      </c>
      <c r="C23" s="44">
        <v>50</v>
      </c>
      <c r="D23" s="24">
        <v>63</v>
      </c>
      <c r="E23" s="24">
        <v>42</v>
      </c>
      <c r="F23" s="24">
        <v>50</v>
      </c>
      <c r="G23" s="24">
        <v>34</v>
      </c>
      <c r="H23" s="24">
        <v>55</v>
      </c>
      <c r="I23" s="24">
        <v>44</v>
      </c>
      <c r="J23" s="24">
        <v>44</v>
      </c>
      <c r="K23" s="44">
        <v>56</v>
      </c>
      <c r="L23" s="24">
        <v>46</v>
      </c>
      <c r="M23" s="24">
        <v>53</v>
      </c>
      <c r="N23" s="19"/>
    </row>
    <row r="24" spans="2:14" ht="19.5" x14ac:dyDescent="0.3">
      <c r="B24" s="23" t="s">
        <v>40</v>
      </c>
      <c r="C24" s="44">
        <v>17</v>
      </c>
      <c r="D24" s="24">
        <v>63</v>
      </c>
      <c r="E24" s="24">
        <v>20</v>
      </c>
      <c r="F24" s="24">
        <v>48</v>
      </c>
      <c r="G24" s="24">
        <v>84</v>
      </c>
      <c r="H24" s="24">
        <v>68</v>
      </c>
      <c r="I24" s="24">
        <v>11</v>
      </c>
      <c r="J24" s="24">
        <v>38</v>
      </c>
      <c r="K24" s="44">
        <v>19</v>
      </c>
      <c r="L24" s="24">
        <v>11</v>
      </c>
      <c r="M24" s="24">
        <v>59</v>
      </c>
      <c r="N24" s="19"/>
    </row>
    <row r="25" spans="2:14" ht="19.5" x14ac:dyDescent="0.3">
      <c r="B25" s="23" t="s">
        <v>62</v>
      </c>
      <c r="C25" s="44">
        <v>25</v>
      </c>
      <c r="D25" s="24">
        <v>29</v>
      </c>
      <c r="E25" s="24">
        <v>50</v>
      </c>
      <c r="F25" s="24">
        <v>43</v>
      </c>
      <c r="G25" s="24">
        <v>42</v>
      </c>
      <c r="H25" s="24">
        <v>35</v>
      </c>
      <c r="I25" s="24">
        <v>25</v>
      </c>
      <c r="J25" s="24">
        <v>25</v>
      </c>
      <c r="K25" s="44">
        <v>28</v>
      </c>
      <c r="L25" s="24">
        <v>25</v>
      </c>
      <c r="M25" s="24">
        <v>70</v>
      </c>
      <c r="N25" s="19"/>
    </row>
    <row r="26" spans="2:14" ht="19.5" x14ac:dyDescent="0.3">
      <c r="B26" s="23" t="s">
        <v>59</v>
      </c>
      <c r="C26" s="44">
        <v>32</v>
      </c>
      <c r="D26" s="24">
        <v>55</v>
      </c>
      <c r="E26" s="24">
        <v>65</v>
      </c>
      <c r="F26" s="24">
        <v>48</v>
      </c>
      <c r="G26" s="24">
        <v>15</v>
      </c>
      <c r="H26" s="24">
        <v>60</v>
      </c>
      <c r="I26" s="24">
        <v>26</v>
      </c>
      <c r="J26" s="24">
        <v>26</v>
      </c>
      <c r="K26" s="44">
        <v>36</v>
      </c>
      <c r="L26" s="24">
        <v>21</v>
      </c>
      <c r="M26" s="24">
        <v>37</v>
      </c>
      <c r="N26" s="19"/>
    </row>
    <row r="27" spans="2:14" ht="19.5" x14ac:dyDescent="0.3">
      <c r="B27" s="23" t="s">
        <v>43</v>
      </c>
      <c r="C27" s="44">
        <v>14</v>
      </c>
      <c r="D27" s="24">
        <v>63</v>
      </c>
      <c r="E27" s="24">
        <v>22</v>
      </c>
      <c r="F27" s="24">
        <v>40</v>
      </c>
      <c r="G27" s="24">
        <v>98</v>
      </c>
      <c r="H27" s="24">
        <v>84</v>
      </c>
      <c r="I27" s="24">
        <v>20</v>
      </c>
      <c r="J27" s="24">
        <v>20</v>
      </c>
      <c r="K27" s="44">
        <v>16</v>
      </c>
      <c r="L27" s="24">
        <v>25</v>
      </c>
      <c r="M27" s="24">
        <v>56</v>
      </c>
      <c r="N27" s="19"/>
    </row>
    <row r="28" spans="2:14" ht="19.5" x14ac:dyDescent="0.3">
      <c r="B28" s="23" t="s">
        <v>41</v>
      </c>
      <c r="C28" s="44">
        <v>31</v>
      </c>
      <c r="D28" s="24">
        <v>39</v>
      </c>
      <c r="E28" s="24">
        <v>49</v>
      </c>
      <c r="F28" s="24">
        <v>52</v>
      </c>
      <c r="G28" s="24">
        <v>80</v>
      </c>
      <c r="H28" s="24">
        <v>86</v>
      </c>
      <c r="I28" s="24">
        <v>31</v>
      </c>
      <c r="J28" s="24">
        <v>31</v>
      </c>
      <c r="K28" s="44">
        <v>35</v>
      </c>
      <c r="L28" s="24">
        <v>28</v>
      </c>
      <c r="M28" s="24">
        <v>38</v>
      </c>
      <c r="N28" s="19"/>
    </row>
    <row r="29" spans="2:14" ht="19.5" x14ac:dyDescent="0.3">
      <c r="B29" s="23" t="s">
        <v>57</v>
      </c>
      <c r="C29" s="44">
        <v>21</v>
      </c>
      <c r="D29" s="24">
        <v>32</v>
      </c>
      <c r="E29" s="24">
        <v>46</v>
      </c>
      <c r="F29" s="24">
        <v>98</v>
      </c>
      <c r="G29" s="24">
        <v>32</v>
      </c>
      <c r="H29" s="24">
        <v>47</v>
      </c>
      <c r="I29" s="24">
        <v>30</v>
      </c>
      <c r="J29" s="24">
        <v>30</v>
      </c>
      <c r="K29" s="44">
        <v>24</v>
      </c>
      <c r="L29" s="24">
        <v>29</v>
      </c>
      <c r="M29" s="24">
        <v>41</v>
      </c>
      <c r="N29" s="19"/>
    </row>
    <row r="30" spans="2:14" ht="19.5" x14ac:dyDescent="0.3">
      <c r="B30" s="23" t="s">
        <v>61</v>
      </c>
      <c r="C30" s="44">
        <v>19</v>
      </c>
      <c r="D30" s="24">
        <v>47</v>
      </c>
      <c r="E30" s="24">
        <v>43</v>
      </c>
      <c r="F30" s="24">
        <v>36</v>
      </c>
      <c r="G30" s="24">
        <v>20</v>
      </c>
      <c r="H30" s="24">
        <v>87</v>
      </c>
      <c r="I30" s="24">
        <v>20</v>
      </c>
      <c r="J30" s="24">
        <v>20</v>
      </c>
      <c r="K30" s="44">
        <v>22</v>
      </c>
      <c r="L30" s="24">
        <v>17</v>
      </c>
      <c r="M30" s="24">
        <v>23</v>
      </c>
      <c r="N30" s="19"/>
    </row>
    <row r="31" spans="2:14" ht="19.5" x14ac:dyDescent="0.3">
      <c r="B31" s="23" t="s">
        <v>66</v>
      </c>
      <c r="C31" s="44">
        <v>33</v>
      </c>
      <c r="D31" s="24">
        <v>67</v>
      </c>
      <c r="E31" s="24">
        <v>34</v>
      </c>
      <c r="F31" s="24">
        <v>95</v>
      </c>
      <c r="G31" s="24">
        <v>39</v>
      </c>
      <c r="H31" s="24">
        <v>37</v>
      </c>
      <c r="I31" s="24">
        <v>25</v>
      </c>
      <c r="J31" s="24">
        <v>25</v>
      </c>
      <c r="K31" s="44">
        <v>37</v>
      </c>
      <c r="L31" s="24">
        <v>26</v>
      </c>
      <c r="M31" s="24">
        <v>42</v>
      </c>
      <c r="N31" s="19"/>
    </row>
    <row r="32" spans="2:14" ht="18.75" x14ac:dyDescent="0.25">
      <c r="B32" s="25"/>
      <c r="C32" s="42"/>
      <c r="D32" s="19"/>
      <c r="E32" s="19"/>
      <c r="F32" s="19"/>
      <c r="G32" s="19"/>
      <c r="H32" s="19"/>
      <c r="I32" s="19"/>
      <c r="J32" s="19"/>
      <c r="K32" s="42"/>
      <c r="L32" s="19"/>
      <c r="M32" s="19"/>
    </row>
  </sheetData>
  <sortState xmlns:xlrd2="http://schemas.microsoft.com/office/spreadsheetml/2017/richdata2" ref="B3:N31">
    <sortCondition ref="N3:N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C2DC-DD2C-4A91-8D53-B1FD75C9ACC3}">
  <dimension ref="A1:N32"/>
  <sheetViews>
    <sheetView showGridLines="0" zoomScale="63" zoomScaleNormal="85" workbookViewId="0">
      <selection activeCell="I1" sqref="I1:I1048576"/>
    </sheetView>
  </sheetViews>
  <sheetFormatPr defaultRowHeight="15" x14ac:dyDescent="0.25"/>
  <cols>
    <col min="1" max="1" width="10.5703125" customWidth="1"/>
    <col min="2" max="2" width="35.5703125" customWidth="1"/>
    <col min="3" max="3" width="16.42578125" style="49" customWidth="1"/>
    <col min="4" max="8" width="16.42578125" customWidth="1"/>
    <col min="9" max="9" width="16.42578125" style="49" customWidth="1"/>
    <col min="10" max="13" width="16.42578125" customWidth="1"/>
    <col min="14" max="14" width="10.5703125" customWidth="1"/>
  </cols>
  <sheetData>
    <row r="1" spans="1:14" ht="45" customHeight="1" x14ac:dyDescent="0.25">
      <c r="C1" s="50"/>
      <c r="D1" s="19"/>
      <c r="E1" s="19"/>
      <c r="F1" s="19"/>
      <c r="G1" s="19"/>
      <c r="H1" s="19"/>
      <c r="I1" s="50"/>
      <c r="J1" s="19"/>
      <c r="K1" s="19"/>
      <c r="L1" s="19"/>
      <c r="M1" s="19"/>
      <c r="N1" s="19"/>
    </row>
    <row r="2" spans="1:14" ht="37.5" x14ac:dyDescent="0.25">
      <c r="A2" s="20"/>
      <c r="B2" s="22" t="s">
        <v>28</v>
      </c>
      <c r="C2" s="52" t="s">
        <v>30</v>
      </c>
      <c r="D2" s="22" t="s">
        <v>39</v>
      </c>
      <c r="E2" s="22" t="s">
        <v>31</v>
      </c>
      <c r="F2" s="22" t="s">
        <v>36</v>
      </c>
      <c r="G2" s="22" t="s">
        <v>34</v>
      </c>
      <c r="H2" s="22" t="s">
        <v>32</v>
      </c>
      <c r="I2" s="52" t="s">
        <v>38</v>
      </c>
      <c r="J2" s="22" t="s">
        <v>35</v>
      </c>
      <c r="K2" s="22" t="s">
        <v>29</v>
      </c>
      <c r="L2" s="22" t="s">
        <v>37</v>
      </c>
      <c r="M2" s="22" t="s">
        <v>33</v>
      </c>
    </row>
    <row r="3" spans="1:14" ht="19.5" x14ac:dyDescent="0.3">
      <c r="B3" s="23" t="s">
        <v>64</v>
      </c>
      <c r="C3" s="54">
        <v>47</v>
      </c>
      <c r="D3" s="24">
        <v>64</v>
      </c>
      <c r="E3" s="24">
        <v>27</v>
      </c>
      <c r="F3" s="24">
        <v>39</v>
      </c>
      <c r="G3" s="24">
        <v>39</v>
      </c>
      <c r="H3" s="24">
        <v>25</v>
      </c>
      <c r="I3" s="54">
        <v>53</v>
      </c>
      <c r="J3" s="24">
        <v>41</v>
      </c>
      <c r="K3" s="24">
        <v>51</v>
      </c>
      <c r="L3" s="24">
        <v>32</v>
      </c>
      <c r="M3" s="24">
        <v>65</v>
      </c>
    </row>
    <row r="4" spans="1:14" ht="19.5" x14ac:dyDescent="0.3">
      <c r="B4" s="23" t="s">
        <v>63</v>
      </c>
      <c r="C4" s="54">
        <v>15</v>
      </c>
      <c r="D4" s="24">
        <v>35</v>
      </c>
      <c r="E4" s="24">
        <v>83</v>
      </c>
      <c r="F4" s="24">
        <v>91</v>
      </c>
      <c r="G4" s="24">
        <v>62</v>
      </c>
      <c r="H4" s="24">
        <v>78</v>
      </c>
      <c r="I4" s="54">
        <v>17</v>
      </c>
      <c r="J4" s="24">
        <v>12</v>
      </c>
      <c r="K4" s="24">
        <v>15</v>
      </c>
      <c r="L4" s="24">
        <v>12</v>
      </c>
      <c r="M4" s="24">
        <v>38</v>
      </c>
    </row>
    <row r="5" spans="1:14" ht="19.5" x14ac:dyDescent="0.3">
      <c r="B5" s="23" t="s">
        <v>44</v>
      </c>
      <c r="C5" s="54">
        <v>17</v>
      </c>
      <c r="D5" s="24">
        <v>65</v>
      </c>
      <c r="E5" s="24">
        <v>50</v>
      </c>
      <c r="F5" s="24">
        <v>86</v>
      </c>
      <c r="G5" s="24">
        <v>52</v>
      </c>
      <c r="H5" s="24">
        <v>38</v>
      </c>
      <c r="I5" s="54">
        <v>19</v>
      </c>
      <c r="J5" s="24">
        <v>38</v>
      </c>
      <c r="K5" s="24">
        <v>42</v>
      </c>
      <c r="L5" s="24">
        <v>11</v>
      </c>
      <c r="M5" s="24">
        <v>25</v>
      </c>
    </row>
    <row r="6" spans="1:14" ht="19.5" x14ac:dyDescent="0.3">
      <c r="B6" s="23" t="s">
        <v>54</v>
      </c>
      <c r="C6" s="54">
        <v>32</v>
      </c>
      <c r="D6" s="24">
        <v>88</v>
      </c>
      <c r="E6" s="24">
        <v>86</v>
      </c>
      <c r="F6" s="24">
        <v>75</v>
      </c>
      <c r="G6" s="24">
        <v>57</v>
      </c>
      <c r="H6" s="24">
        <v>41</v>
      </c>
      <c r="I6" s="54">
        <v>36</v>
      </c>
      <c r="J6" s="24">
        <v>37</v>
      </c>
      <c r="K6" s="24">
        <v>42</v>
      </c>
      <c r="L6" s="24">
        <v>37</v>
      </c>
      <c r="M6" s="24">
        <v>23</v>
      </c>
    </row>
    <row r="7" spans="1:14" ht="19.5" x14ac:dyDescent="0.3">
      <c r="B7" s="23" t="s">
        <v>60</v>
      </c>
      <c r="C7" s="54">
        <v>31</v>
      </c>
      <c r="D7" s="24">
        <v>77</v>
      </c>
      <c r="E7" s="24">
        <v>59</v>
      </c>
      <c r="F7" s="24">
        <v>65</v>
      </c>
      <c r="G7" s="24">
        <v>19</v>
      </c>
      <c r="H7" s="24">
        <v>40</v>
      </c>
      <c r="I7" s="54">
        <v>35</v>
      </c>
      <c r="J7" s="24">
        <v>48</v>
      </c>
      <c r="K7" s="24">
        <v>36</v>
      </c>
      <c r="L7" s="24">
        <v>48</v>
      </c>
      <c r="M7" s="24">
        <v>36</v>
      </c>
    </row>
    <row r="8" spans="1:14" ht="19.5" x14ac:dyDescent="0.3">
      <c r="B8" s="23" t="s">
        <v>52</v>
      </c>
      <c r="C8" s="54">
        <v>46</v>
      </c>
      <c r="D8" s="24">
        <v>82</v>
      </c>
      <c r="E8" s="24">
        <v>45</v>
      </c>
      <c r="F8" s="24">
        <v>83</v>
      </c>
      <c r="G8" s="24">
        <v>35</v>
      </c>
      <c r="H8" s="24">
        <v>30</v>
      </c>
      <c r="I8" s="54">
        <v>51</v>
      </c>
      <c r="J8" s="24">
        <v>35</v>
      </c>
      <c r="K8" s="24">
        <v>39</v>
      </c>
      <c r="L8" s="24">
        <v>15</v>
      </c>
      <c r="M8" s="24">
        <v>40</v>
      </c>
    </row>
    <row r="9" spans="1:14" ht="19.5" x14ac:dyDescent="0.3">
      <c r="B9" s="23" t="s">
        <v>45</v>
      </c>
      <c r="C9" s="54">
        <v>36</v>
      </c>
      <c r="D9" s="24">
        <v>64</v>
      </c>
      <c r="E9" s="24">
        <v>77</v>
      </c>
      <c r="F9" s="24">
        <v>63</v>
      </c>
      <c r="G9" s="24">
        <v>57</v>
      </c>
      <c r="H9" s="24">
        <v>46</v>
      </c>
      <c r="I9" s="54">
        <v>40</v>
      </c>
      <c r="J9" s="24">
        <v>16</v>
      </c>
      <c r="K9" s="24">
        <v>24</v>
      </c>
      <c r="L9" s="24">
        <v>16</v>
      </c>
      <c r="M9" s="24">
        <v>14</v>
      </c>
    </row>
    <row r="10" spans="1:14" ht="19.5" x14ac:dyDescent="0.3">
      <c r="B10" s="23" t="s">
        <v>58</v>
      </c>
      <c r="C10" s="54">
        <v>17</v>
      </c>
      <c r="D10" s="24">
        <v>33</v>
      </c>
      <c r="E10" s="24">
        <v>47</v>
      </c>
      <c r="F10" s="24">
        <v>36</v>
      </c>
      <c r="G10" s="24">
        <v>59</v>
      </c>
      <c r="H10" s="24">
        <v>41</v>
      </c>
      <c r="I10" s="54">
        <v>19</v>
      </c>
      <c r="J10" s="24">
        <v>29</v>
      </c>
      <c r="K10" s="24">
        <v>37</v>
      </c>
      <c r="L10" s="24">
        <v>18</v>
      </c>
      <c r="M10" s="24">
        <v>14</v>
      </c>
    </row>
    <row r="11" spans="1:14" ht="19.5" x14ac:dyDescent="0.3">
      <c r="B11" s="23" t="s">
        <v>61</v>
      </c>
      <c r="C11" s="54">
        <v>19</v>
      </c>
      <c r="D11" s="24">
        <v>47</v>
      </c>
      <c r="E11" s="24">
        <v>43</v>
      </c>
      <c r="F11" s="24">
        <v>36</v>
      </c>
      <c r="G11" s="24">
        <v>20</v>
      </c>
      <c r="H11" s="24">
        <v>87</v>
      </c>
      <c r="I11" s="54">
        <v>22</v>
      </c>
      <c r="J11" s="24">
        <v>20</v>
      </c>
      <c r="K11" s="24">
        <v>17</v>
      </c>
      <c r="L11" s="24">
        <v>20</v>
      </c>
      <c r="M11" s="24">
        <v>23</v>
      </c>
    </row>
    <row r="12" spans="1:14" ht="19.5" x14ac:dyDescent="0.3">
      <c r="B12" s="23" t="s">
        <v>65</v>
      </c>
      <c r="C12" s="54">
        <v>25</v>
      </c>
      <c r="D12" s="24">
        <v>63</v>
      </c>
      <c r="E12" s="24">
        <v>55</v>
      </c>
      <c r="F12" s="24">
        <v>53</v>
      </c>
      <c r="G12" s="24">
        <v>65</v>
      </c>
      <c r="H12" s="24">
        <v>90</v>
      </c>
      <c r="I12" s="54">
        <v>28</v>
      </c>
      <c r="J12" s="24">
        <v>22</v>
      </c>
      <c r="K12" s="24">
        <v>21</v>
      </c>
      <c r="L12" s="24">
        <v>21</v>
      </c>
      <c r="M12" s="24">
        <v>41</v>
      </c>
    </row>
    <row r="13" spans="1:14" ht="19.5" x14ac:dyDescent="0.3">
      <c r="B13" s="23" t="s">
        <v>46</v>
      </c>
      <c r="C13" s="54">
        <v>25</v>
      </c>
      <c r="D13" s="24">
        <v>76</v>
      </c>
      <c r="E13" s="24">
        <v>61</v>
      </c>
      <c r="F13" s="24">
        <v>62</v>
      </c>
      <c r="G13" s="24">
        <v>45</v>
      </c>
      <c r="H13" s="24">
        <v>37</v>
      </c>
      <c r="I13" s="54">
        <v>28</v>
      </c>
      <c r="J13" s="24">
        <v>22</v>
      </c>
      <c r="K13" s="24">
        <v>28</v>
      </c>
      <c r="L13" s="24">
        <v>22</v>
      </c>
      <c r="M13" s="24">
        <v>24</v>
      </c>
    </row>
    <row r="14" spans="1:14" ht="19.5" x14ac:dyDescent="0.3">
      <c r="B14" s="23" t="s">
        <v>59</v>
      </c>
      <c r="C14" s="54">
        <v>32</v>
      </c>
      <c r="D14" s="24">
        <v>55</v>
      </c>
      <c r="E14" s="24">
        <v>65</v>
      </c>
      <c r="F14" s="24">
        <v>48</v>
      </c>
      <c r="G14" s="24">
        <v>15</v>
      </c>
      <c r="H14" s="24">
        <v>60</v>
      </c>
      <c r="I14" s="54">
        <v>36</v>
      </c>
      <c r="J14" s="24">
        <v>26</v>
      </c>
      <c r="K14" s="24">
        <v>21</v>
      </c>
      <c r="L14" s="24">
        <v>26</v>
      </c>
      <c r="M14" s="24">
        <v>37</v>
      </c>
    </row>
    <row r="15" spans="1:14" ht="19.5" x14ac:dyDescent="0.3">
      <c r="B15" s="23" t="s">
        <v>47</v>
      </c>
      <c r="C15" s="54">
        <v>46</v>
      </c>
      <c r="D15" s="24">
        <v>40</v>
      </c>
      <c r="E15" s="24">
        <v>69</v>
      </c>
      <c r="F15" s="24">
        <v>58</v>
      </c>
      <c r="G15" s="24">
        <v>27</v>
      </c>
      <c r="H15" s="24">
        <v>85</v>
      </c>
      <c r="I15" s="54">
        <v>50</v>
      </c>
      <c r="J15" s="24">
        <v>40</v>
      </c>
      <c r="K15" s="24">
        <v>39</v>
      </c>
      <c r="L15" s="24">
        <v>40</v>
      </c>
      <c r="M15" s="24">
        <v>38</v>
      </c>
    </row>
    <row r="16" spans="1:14" ht="19.5" x14ac:dyDescent="0.3">
      <c r="B16" s="23" t="s">
        <v>67</v>
      </c>
      <c r="C16" s="54">
        <v>40</v>
      </c>
      <c r="D16" s="24">
        <v>70</v>
      </c>
      <c r="E16" s="24">
        <v>40</v>
      </c>
      <c r="F16" s="24">
        <v>50</v>
      </c>
      <c r="G16" s="24">
        <v>73</v>
      </c>
      <c r="H16" s="24">
        <v>34</v>
      </c>
      <c r="I16" s="54">
        <v>44</v>
      </c>
      <c r="J16" s="24">
        <v>49</v>
      </c>
      <c r="K16" s="24">
        <v>58</v>
      </c>
      <c r="L16" s="24">
        <v>38</v>
      </c>
      <c r="M16" s="24">
        <v>28</v>
      </c>
    </row>
    <row r="17" spans="2:13" ht="19.5" x14ac:dyDescent="0.3">
      <c r="B17" s="23" t="s">
        <v>43</v>
      </c>
      <c r="C17" s="54">
        <v>14</v>
      </c>
      <c r="D17" s="24">
        <v>63</v>
      </c>
      <c r="E17" s="24">
        <v>22</v>
      </c>
      <c r="F17" s="24">
        <v>40</v>
      </c>
      <c r="G17" s="24">
        <v>98</v>
      </c>
      <c r="H17" s="24">
        <v>84</v>
      </c>
      <c r="I17" s="54">
        <v>16</v>
      </c>
      <c r="J17" s="24">
        <v>20</v>
      </c>
      <c r="K17" s="24">
        <v>25</v>
      </c>
      <c r="L17" s="24">
        <v>20</v>
      </c>
      <c r="M17" s="24">
        <v>56</v>
      </c>
    </row>
    <row r="18" spans="2:13" ht="19.5" x14ac:dyDescent="0.3">
      <c r="B18" s="23" t="s">
        <v>57</v>
      </c>
      <c r="C18" s="54">
        <v>21</v>
      </c>
      <c r="D18" s="24">
        <v>32</v>
      </c>
      <c r="E18" s="24">
        <v>46</v>
      </c>
      <c r="F18" s="24">
        <v>98</v>
      </c>
      <c r="G18" s="24">
        <v>32</v>
      </c>
      <c r="H18" s="24">
        <v>47</v>
      </c>
      <c r="I18" s="54">
        <v>24</v>
      </c>
      <c r="J18" s="24">
        <v>30</v>
      </c>
      <c r="K18" s="24">
        <v>29</v>
      </c>
      <c r="L18" s="24">
        <v>30</v>
      </c>
      <c r="M18" s="24">
        <v>41</v>
      </c>
    </row>
    <row r="19" spans="2:13" ht="19.5" x14ac:dyDescent="0.3">
      <c r="B19" s="23" t="s">
        <v>42</v>
      </c>
      <c r="C19" s="54">
        <v>23</v>
      </c>
      <c r="D19" s="24">
        <v>64</v>
      </c>
      <c r="E19" s="24">
        <v>33</v>
      </c>
      <c r="F19" s="24">
        <v>97</v>
      </c>
      <c r="G19" s="24">
        <v>40</v>
      </c>
      <c r="H19" s="24">
        <v>33</v>
      </c>
      <c r="I19" s="54">
        <v>26</v>
      </c>
      <c r="J19" s="24">
        <v>42</v>
      </c>
      <c r="K19" s="24">
        <v>39</v>
      </c>
      <c r="L19" s="24">
        <v>32</v>
      </c>
      <c r="M19" s="24">
        <v>11</v>
      </c>
    </row>
    <row r="20" spans="2:13" ht="19.5" x14ac:dyDescent="0.3">
      <c r="B20" s="23" t="s">
        <v>56</v>
      </c>
      <c r="C20" s="54">
        <v>43</v>
      </c>
      <c r="D20" s="24">
        <v>45</v>
      </c>
      <c r="E20" s="24">
        <v>37</v>
      </c>
      <c r="F20" s="24">
        <v>67</v>
      </c>
      <c r="G20" s="24">
        <v>37</v>
      </c>
      <c r="H20" s="24">
        <v>42</v>
      </c>
      <c r="I20" s="54">
        <v>47</v>
      </c>
      <c r="J20" s="24">
        <v>20</v>
      </c>
      <c r="K20" s="24">
        <v>42</v>
      </c>
      <c r="L20" s="24">
        <v>41</v>
      </c>
      <c r="M20" s="24">
        <v>25</v>
      </c>
    </row>
    <row r="21" spans="2:13" ht="19.5" x14ac:dyDescent="0.3">
      <c r="B21" s="23" t="s">
        <v>40</v>
      </c>
      <c r="C21" s="54">
        <v>17</v>
      </c>
      <c r="D21" s="24">
        <v>63</v>
      </c>
      <c r="E21" s="24">
        <v>20</v>
      </c>
      <c r="F21" s="24">
        <v>48</v>
      </c>
      <c r="G21" s="24">
        <v>84</v>
      </c>
      <c r="H21" s="24">
        <v>68</v>
      </c>
      <c r="I21" s="54">
        <v>19</v>
      </c>
      <c r="J21" s="24">
        <v>11</v>
      </c>
      <c r="K21" s="24">
        <v>11</v>
      </c>
      <c r="L21" s="24">
        <v>38</v>
      </c>
      <c r="M21" s="24">
        <v>59</v>
      </c>
    </row>
    <row r="22" spans="2:13" ht="19.5" x14ac:dyDescent="0.3">
      <c r="B22" s="23" t="s">
        <v>68</v>
      </c>
      <c r="C22" s="54">
        <v>22</v>
      </c>
      <c r="D22" s="24">
        <v>83</v>
      </c>
      <c r="E22" s="24">
        <v>29</v>
      </c>
      <c r="F22" s="24">
        <v>41</v>
      </c>
      <c r="G22" s="24">
        <v>50</v>
      </c>
      <c r="H22" s="24">
        <v>49</v>
      </c>
      <c r="I22" s="54">
        <v>25</v>
      </c>
      <c r="J22" s="24">
        <v>25</v>
      </c>
      <c r="K22" s="24">
        <v>34</v>
      </c>
      <c r="L22" s="24">
        <v>25</v>
      </c>
      <c r="M22" s="24">
        <v>25</v>
      </c>
    </row>
    <row r="23" spans="2:13" ht="19.5" x14ac:dyDescent="0.3">
      <c r="B23" s="23" t="s">
        <v>51</v>
      </c>
      <c r="C23" s="54">
        <v>27</v>
      </c>
      <c r="D23" s="24">
        <v>73</v>
      </c>
      <c r="E23" s="24">
        <v>46</v>
      </c>
      <c r="F23" s="24">
        <v>49</v>
      </c>
      <c r="G23" s="24">
        <v>18</v>
      </c>
      <c r="H23" s="24">
        <v>24</v>
      </c>
      <c r="I23" s="54">
        <v>31</v>
      </c>
      <c r="J23" s="24">
        <v>34</v>
      </c>
      <c r="K23" s="24">
        <v>18</v>
      </c>
      <c r="L23" s="24">
        <v>34</v>
      </c>
      <c r="M23" s="24">
        <v>24</v>
      </c>
    </row>
    <row r="24" spans="2:13" ht="19.5" x14ac:dyDescent="0.3">
      <c r="B24" s="23" t="s">
        <v>48</v>
      </c>
      <c r="C24" s="54">
        <v>18</v>
      </c>
      <c r="D24" s="24">
        <v>33</v>
      </c>
      <c r="E24" s="24">
        <v>73</v>
      </c>
      <c r="F24" s="24">
        <v>90</v>
      </c>
      <c r="G24" s="24">
        <v>42</v>
      </c>
      <c r="H24" s="24">
        <v>52</v>
      </c>
      <c r="I24" s="54">
        <v>21</v>
      </c>
      <c r="J24" s="24">
        <v>13</v>
      </c>
      <c r="K24" s="24">
        <v>14</v>
      </c>
      <c r="L24" s="24">
        <v>13</v>
      </c>
      <c r="M24" s="24">
        <v>17</v>
      </c>
    </row>
    <row r="25" spans="2:13" ht="19.5" x14ac:dyDescent="0.3">
      <c r="B25" s="23" t="s">
        <v>66</v>
      </c>
      <c r="C25" s="54">
        <v>33</v>
      </c>
      <c r="D25" s="24">
        <v>67</v>
      </c>
      <c r="E25" s="24">
        <v>34</v>
      </c>
      <c r="F25" s="24">
        <v>95</v>
      </c>
      <c r="G25" s="24">
        <v>39</v>
      </c>
      <c r="H25" s="24">
        <v>37</v>
      </c>
      <c r="I25" s="54">
        <v>37</v>
      </c>
      <c r="J25" s="24">
        <v>25</v>
      </c>
      <c r="K25" s="24">
        <v>26</v>
      </c>
      <c r="L25" s="24">
        <v>25</v>
      </c>
      <c r="M25" s="24">
        <v>42</v>
      </c>
    </row>
    <row r="26" spans="2:13" ht="19.5" x14ac:dyDescent="0.3">
      <c r="B26" s="23" t="s">
        <v>62</v>
      </c>
      <c r="C26" s="54">
        <v>25</v>
      </c>
      <c r="D26" s="24">
        <v>29</v>
      </c>
      <c r="E26" s="24">
        <v>50</v>
      </c>
      <c r="F26" s="24">
        <v>43</v>
      </c>
      <c r="G26" s="24">
        <v>42</v>
      </c>
      <c r="H26" s="24">
        <v>35</v>
      </c>
      <c r="I26" s="54">
        <v>28</v>
      </c>
      <c r="J26" s="24">
        <v>25</v>
      </c>
      <c r="K26" s="24">
        <v>25</v>
      </c>
      <c r="L26" s="24">
        <v>25</v>
      </c>
      <c r="M26" s="24">
        <v>70</v>
      </c>
    </row>
    <row r="27" spans="2:13" ht="19.5" x14ac:dyDescent="0.3">
      <c r="B27" s="23" t="s">
        <v>55</v>
      </c>
      <c r="C27" s="54">
        <v>50</v>
      </c>
      <c r="D27" s="24">
        <v>63</v>
      </c>
      <c r="E27" s="24">
        <v>42</v>
      </c>
      <c r="F27" s="24">
        <v>50</v>
      </c>
      <c r="G27" s="24">
        <v>34</v>
      </c>
      <c r="H27" s="24">
        <v>55</v>
      </c>
      <c r="I27" s="54">
        <v>56</v>
      </c>
      <c r="J27" s="24">
        <v>44</v>
      </c>
      <c r="K27" s="24">
        <v>46</v>
      </c>
      <c r="L27" s="24">
        <v>44</v>
      </c>
      <c r="M27" s="24">
        <v>53</v>
      </c>
    </row>
    <row r="28" spans="2:13" ht="19.5" x14ac:dyDescent="0.3">
      <c r="B28" s="23" t="s">
        <v>41</v>
      </c>
      <c r="C28" s="54">
        <v>31</v>
      </c>
      <c r="D28" s="24">
        <v>39</v>
      </c>
      <c r="E28" s="24">
        <v>49</v>
      </c>
      <c r="F28" s="24">
        <v>52</v>
      </c>
      <c r="G28" s="24">
        <v>80</v>
      </c>
      <c r="H28" s="24">
        <v>86</v>
      </c>
      <c r="I28" s="54">
        <v>35</v>
      </c>
      <c r="J28" s="24">
        <v>31</v>
      </c>
      <c r="K28" s="24">
        <v>28</v>
      </c>
      <c r="L28" s="24">
        <v>31</v>
      </c>
      <c r="M28" s="24">
        <v>38</v>
      </c>
    </row>
    <row r="29" spans="2:13" ht="19.5" x14ac:dyDescent="0.3">
      <c r="B29" s="23" t="s">
        <v>49</v>
      </c>
      <c r="C29" s="54">
        <v>21</v>
      </c>
      <c r="D29" s="24">
        <v>64</v>
      </c>
      <c r="E29" s="24">
        <v>80</v>
      </c>
      <c r="F29" s="24">
        <v>49</v>
      </c>
      <c r="G29" s="24">
        <v>69</v>
      </c>
      <c r="H29" s="24">
        <v>54</v>
      </c>
      <c r="I29" s="54">
        <v>24</v>
      </c>
      <c r="J29" s="24">
        <v>40</v>
      </c>
      <c r="K29" s="24">
        <v>26</v>
      </c>
      <c r="L29" s="24">
        <v>20</v>
      </c>
      <c r="M29" s="24">
        <v>33</v>
      </c>
    </row>
    <row r="30" spans="2:13" ht="19.5" x14ac:dyDescent="0.3">
      <c r="B30" s="23" t="s">
        <v>53</v>
      </c>
      <c r="C30" s="54">
        <v>11</v>
      </c>
      <c r="D30" s="24">
        <v>34</v>
      </c>
      <c r="E30" s="24">
        <v>61</v>
      </c>
      <c r="F30" s="24">
        <v>66</v>
      </c>
      <c r="G30" s="24">
        <v>20</v>
      </c>
      <c r="H30" s="24">
        <v>27</v>
      </c>
      <c r="I30" s="54">
        <v>12</v>
      </c>
      <c r="J30" s="24">
        <v>12</v>
      </c>
      <c r="K30" s="24">
        <v>14</v>
      </c>
      <c r="L30" s="24">
        <v>12</v>
      </c>
      <c r="M30" s="24">
        <v>15</v>
      </c>
    </row>
    <row r="31" spans="2:13" ht="19.5" x14ac:dyDescent="0.3">
      <c r="B31" s="23" t="s">
        <v>50</v>
      </c>
      <c r="C31" s="54">
        <v>54</v>
      </c>
      <c r="D31" s="24">
        <v>40</v>
      </c>
      <c r="E31" s="24">
        <v>88</v>
      </c>
      <c r="F31" s="24">
        <v>79</v>
      </c>
      <c r="G31" s="24">
        <v>72</v>
      </c>
      <c r="H31" s="24">
        <v>32</v>
      </c>
      <c r="I31" s="54">
        <v>60</v>
      </c>
      <c r="J31" s="24">
        <v>36</v>
      </c>
      <c r="K31" s="24">
        <v>23</v>
      </c>
      <c r="L31" s="24">
        <v>37</v>
      </c>
      <c r="M31" s="24">
        <v>73</v>
      </c>
    </row>
    <row r="32" spans="2:13" ht="18.75" x14ac:dyDescent="0.25">
      <c r="B32" s="25"/>
      <c r="C32" s="50"/>
      <c r="D32" s="19"/>
      <c r="E32" s="19"/>
      <c r="F32" s="19"/>
      <c r="G32" s="19"/>
      <c r="H32" s="19"/>
      <c r="I32" s="50"/>
      <c r="J32" s="19"/>
      <c r="K32" s="19"/>
      <c r="L32" s="19"/>
      <c r="M32" s="19"/>
    </row>
  </sheetData>
  <sortState xmlns:xlrd2="http://schemas.microsoft.com/office/spreadsheetml/2017/richdata2" ref="B3:N31">
    <sortCondition ref="N3:N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19DF-771D-4794-BF54-F5C4589784CB}">
  <dimension ref="A1:O33"/>
  <sheetViews>
    <sheetView showGridLines="0" zoomScale="65" zoomScaleNormal="85" workbookViewId="0">
      <selection sqref="A1:N32"/>
    </sheetView>
  </sheetViews>
  <sheetFormatPr defaultRowHeight="15" x14ac:dyDescent="0.25"/>
  <cols>
    <col min="1" max="1" width="10.5703125" customWidth="1"/>
    <col min="2" max="2" width="35.5703125" customWidth="1"/>
    <col min="3" max="3" width="16.42578125" customWidth="1"/>
    <col min="4" max="4" width="16.42578125" style="49" customWidth="1"/>
    <col min="5" max="5" width="16.42578125" style="18" customWidth="1"/>
    <col min="6" max="6" width="16.42578125" customWidth="1"/>
    <col min="7" max="7" width="16.42578125" style="49" customWidth="1"/>
    <col min="8" max="8" width="16.42578125" customWidth="1"/>
    <col min="9" max="9" width="16.42578125" style="48" customWidth="1"/>
    <col min="10" max="11" width="16.42578125" customWidth="1"/>
    <col min="12" max="12" width="16.42578125" style="49" customWidth="1"/>
    <col min="13" max="13" width="16.42578125" customWidth="1"/>
    <col min="14" max="14" width="10.5703125" customWidth="1"/>
  </cols>
  <sheetData>
    <row r="1" spans="1:15" ht="45" customHeight="1" x14ac:dyDescent="0.25">
      <c r="A1" s="49"/>
      <c r="B1" s="49"/>
      <c r="C1" s="50"/>
      <c r="D1" s="50"/>
      <c r="E1" s="50"/>
      <c r="F1" s="50"/>
      <c r="G1" s="50"/>
      <c r="H1" s="50"/>
      <c r="I1" s="56"/>
      <c r="J1" s="50"/>
      <c r="K1" s="50"/>
      <c r="L1" s="50"/>
      <c r="M1" s="50"/>
      <c r="N1" s="50"/>
      <c r="O1" s="49"/>
    </row>
    <row r="2" spans="1:15" ht="37.5" x14ac:dyDescent="0.25">
      <c r="A2" s="51"/>
      <c r="B2" s="52" t="s">
        <v>28</v>
      </c>
      <c r="C2" s="52" t="s">
        <v>30</v>
      </c>
      <c r="D2" s="52" t="s">
        <v>39</v>
      </c>
      <c r="E2" s="52" t="s">
        <v>35</v>
      </c>
      <c r="F2" s="52" t="s">
        <v>38</v>
      </c>
      <c r="G2" s="52" t="s">
        <v>36</v>
      </c>
      <c r="H2" s="52" t="s">
        <v>34</v>
      </c>
      <c r="I2" s="57" t="s">
        <v>32</v>
      </c>
      <c r="J2" s="52" t="s">
        <v>29</v>
      </c>
      <c r="K2" s="52" t="s">
        <v>33</v>
      </c>
      <c r="L2" s="52" t="s">
        <v>37</v>
      </c>
      <c r="M2" s="52" t="s">
        <v>31</v>
      </c>
      <c r="N2" s="49"/>
      <c r="O2" s="49"/>
    </row>
    <row r="3" spans="1:15" ht="19.5" x14ac:dyDescent="0.3">
      <c r="A3" s="49"/>
      <c r="B3" s="53" t="s">
        <v>67</v>
      </c>
      <c r="C3" s="54">
        <v>63</v>
      </c>
      <c r="D3" s="54">
        <v>32</v>
      </c>
      <c r="E3" s="54">
        <v>75</v>
      </c>
      <c r="F3" s="54">
        <v>86</v>
      </c>
      <c r="G3" s="54">
        <v>41</v>
      </c>
      <c r="H3" s="54">
        <v>28</v>
      </c>
      <c r="I3" s="58">
        <v>36</v>
      </c>
      <c r="J3" s="54">
        <v>57</v>
      </c>
      <c r="K3" s="54">
        <v>70</v>
      </c>
      <c r="L3" s="54">
        <v>23</v>
      </c>
      <c r="M3" s="54">
        <v>88</v>
      </c>
      <c r="N3" s="49"/>
      <c r="O3" s="49"/>
    </row>
    <row r="4" spans="1:15" ht="19.5" x14ac:dyDescent="0.3">
      <c r="A4" s="49"/>
      <c r="B4" s="53" t="s">
        <v>53</v>
      </c>
      <c r="C4" s="54">
        <v>36</v>
      </c>
      <c r="D4" s="54">
        <v>31</v>
      </c>
      <c r="E4" s="54">
        <v>65</v>
      </c>
      <c r="F4" s="54">
        <v>59</v>
      </c>
      <c r="G4" s="54">
        <v>40</v>
      </c>
      <c r="H4" s="54">
        <v>51</v>
      </c>
      <c r="I4" s="58">
        <v>15</v>
      </c>
      <c r="J4" s="54">
        <v>19</v>
      </c>
      <c r="K4" s="54">
        <v>40</v>
      </c>
      <c r="L4" s="54">
        <v>36</v>
      </c>
      <c r="M4" s="54">
        <v>44</v>
      </c>
      <c r="N4" s="49"/>
      <c r="O4" s="49"/>
    </row>
    <row r="5" spans="1:15" ht="19.5" x14ac:dyDescent="0.3">
      <c r="A5" s="49"/>
      <c r="B5" s="53" t="s">
        <v>66</v>
      </c>
      <c r="C5" s="54">
        <v>18</v>
      </c>
      <c r="D5" s="54">
        <v>25</v>
      </c>
      <c r="E5" s="54">
        <v>62</v>
      </c>
      <c r="F5" s="54">
        <v>61</v>
      </c>
      <c r="G5" s="54">
        <v>37</v>
      </c>
      <c r="H5" s="54">
        <v>62</v>
      </c>
      <c r="I5" s="58">
        <v>25</v>
      </c>
      <c r="J5" s="54">
        <v>45</v>
      </c>
      <c r="K5" s="54">
        <v>32</v>
      </c>
      <c r="L5" s="54">
        <v>24</v>
      </c>
      <c r="M5" s="54">
        <v>16</v>
      </c>
      <c r="N5" s="49"/>
      <c r="O5" s="49"/>
    </row>
    <row r="6" spans="1:15" ht="19.5" x14ac:dyDescent="0.3">
      <c r="A6" s="49"/>
      <c r="B6" s="53" t="s">
        <v>63</v>
      </c>
      <c r="C6" s="54">
        <v>21</v>
      </c>
      <c r="D6" s="54">
        <v>23</v>
      </c>
      <c r="E6" s="54">
        <v>97</v>
      </c>
      <c r="F6" s="54">
        <v>33</v>
      </c>
      <c r="G6" s="54">
        <v>33</v>
      </c>
      <c r="H6" s="54">
        <v>70</v>
      </c>
      <c r="I6" s="58">
        <v>29</v>
      </c>
      <c r="J6" s="54">
        <v>40</v>
      </c>
      <c r="K6" s="54">
        <v>24</v>
      </c>
      <c r="L6" s="54">
        <v>11</v>
      </c>
      <c r="M6" s="54">
        <v>24</v>
      </c>
      <c r="N6" s="49"/>
      <c r="O6" s="49"/>
    </row>
    <row r="7" spans="1:15" ht="19.5" x14ac:dyDescent="0.3">
      <c r="A7" s="49"/>
      <c r="B7" s="53" t="s">
        <v>45</v>
      </c>
      <c r="C7" s="54">
        <v>22</v>
      </c>
      <c r="D7" s="54">
        <v>19</v>
      </c>
      <c r="E7" s="54">
        <v>36</v>
      </c>
      <c r="F7" s="54">
        <v>43</v>
      </c>
      <c r="G7" s="54">
        <v>87</v>
      </c>
      <c r="H7" s="54">
        <v>29</v>
      </c>
      <c r="I7" s="58">
        <v>22</v>
      </c>
      <c r="J7" s="54">
        <v>20</v>
      </c>
      <c r="K7" s="54">
        <v>25</v>
      </c>
      <c r="L7" s="54">
        <v>23</v>
      </c>
      <c r="M7" s="54">
        <v>47</v>
      </c>
      <c r="N7" s="49"/>
      <c r="O7" s="49"/>
    </row>
    <row r="8" spans="1:15" ht="19.5" x14ac:dyDescent="0.3">
      <c r="A8" s="49"/>
      <c r="B8" s="53" t="s">
        <v>60</v>
      </c>
      <c r="C8" s="54">
        <v>61</v>
      </c>
      <c r="D8" s="54">
        <v>25</v>
      </c>
      <c r="E8" s="54">
        <v>53</v>
      </c>
      <c r="F8" s="54">
        <v>55</v>
      </c>
      <c r="G8" s="54">
        <v>90</v>
      </c>
      <c r="H8" s="54">
        <v>65</v>
      </c>
      <c r="I8" s="58">
        <v>50</v>
      </c>
      <c r="J8" s="54">
        <v>65</v>
      </c>
      <c r="K8" s="54">
        <v>68</v>
      </c>
      <c r="L8" s="54">
        <v>41</v>
      </c>
      <c r="M8" s="54">
        <v>63</v>
      </c>
      <c r="N8" s="49"/>
      <c r="O8" s="49"/>
    </row>
    <row r="9" spans="1:15" ht="19.5" x14ac:dyDescent="0.3">
      <c r="A9" s="49"/>
      <c r="B9" s="53" t="s">
        <v>50</v>
      </c>
      <c r="C9" s="54">
        <v>20</v>
      </c>
      <c r="D9" s="54">
        <v>46</v>
      </c>
      <c r="E9" s="54">
        <v>58</v>
      </c>
      <c r="F9" s="54">
        <v>69</v>
      </c>
      <c r="G9" s="54">
        <v>85</v>
      </c>
      <c r="H9" s="54">
        <v>18</v>
      </c>
      <c r="I9" s="58">
        <v>27</v>
      </c>
      <c r="J9" s="54">
        <v>27</v>
      </c>
      <c r="K9" s="54">
        <v>23</v>
      </c>
      <c r="L9" s="54">
        <v>38</v>
      </c>
      <c r="M9" s="54">
        <v>40</v>
      </c>
      <c r="N9" s="49"/>
      <c r="O9" s="49"/>
    </row>
    <row r="10" spans="1:15" ht="19.5" x14ac:dyDescent="0.3">
      <c r="A10" s="49"/>
      <c r="B10" s="53" t="s">
        <v>48</v>
      </c>
      <c r="C10" s="54">
        <v>58</v>
      </c>
      <c r="D10" s="54">
        <v>33</v>
      </c>
      <c r="E10" s="54">
        <v>95</v>
      </c>
      <c r="F10" s="54">
        <v>34</v>
      </c>
      <c r="G10" s="54">
        <v>37</v>
      </c>
      <c r="H10" s="54">
        <v>59</v>
      </c>
      <c r="I10" s="58">
        <v>37</v>
      </c>
      <c r="J10" s="54">
        <v>39</v>
      </c>
      <c r="K10" s="54">
        <v>65</v>
      </c>
      <c r="L10" s="54">
        <v>42</v>
      </c>
      <c r="M10" s="54">
        <v>67</v>
      </c>
      <c r="N10" s="49"/>
      <c r="O10" s="49"/>
    </row>
    <row r="11" spans="1:15" s="47" customFormat="1" ht="19.5" x14ac:dyDescent="0.3">
      <c r="B11" s="59" t="s">
        <v>57</v>
      </c>
      <c r="C11" s="46">
        <v>49</v>
      </c>
      <c r="D11" s="46">
        <v>31</v>
      </c>
      <c r="E11" s="46">
        <v>52</v>
      </c>
      <c r="F11" s="46">
        <v>49</v>
      </c>
      <c r="G11" s="46">
        <v>86</v>
      </c>
      <c r="H11" s="46">
        <v>15</v>
      </c>
      <c r="I11" s="46">
        <v>35</v>
      </c>
      <c r="J11" s="46">
        <v>80</v>
      </c>
      <c r="K11" s="46">
        <v>56</v>
      </c>
      <c r="L11" s="46">
        <v>18</v>
      </c>
      <c r="M11" s="46">
        <v>39</v>
      </c>
    </row>
    <row r="12" spans="1:15" ht="19.5" x14ac:dyDescent="0.3">
      <c r="A12" s="49"/>
      <c r="B12" s="53" t="s">
        <v>65</v>
      </c>
      <c r="C12" s="54">
        <v>38</v>
      </c>
      <c r="D12" s="54">
        <v>32</v>
      </c>
      <c r="E12" s="54">
        <v>48</v>
      </c>
      <c r="F12" s="54">
        <v>65</v>
      </c>
      <c r="G12" s="54">
        <v>60</v>
      </c>
      <c r="H12" s="54">
        <v>45</v>
      </c>
      <c r="I12" s="58">
        <v>36</v>
      </c>
      <c r="J12" s="54">
        <v>15</v>
      </c>
      <c r="K12" s="54">
        <v>43</v>
      </c>
      <c r="L12" s="54">
        <v>37</v>
      </c>
      <c r="M12" s="54">
        <v>55</v>
      </c>
      <c r="N12" s="49"/>
      <c r="O12" s="49"/>
    </row>
    <row r="13" spans="1:15" ht="19.5" x14ac:dyDescent="0.3">
      <c r="A13" s="49"/>
      <c r="B13" s="53" t="s">
        <v>43</v>
      </c>
      <c r="C13" s="54">
        <v>24</v>
      </c>
      <c r="D13" s="54">
        <v>40</v>
      </c>
      <c r="E13" s="54">
        <v>50</v>
      </c>
      <c r="F13" s="54">
        <v>40</v>
      </c>
      <c r="G13" s="54">
        <v>34</v>
      </c>
      <c r="H13" s="54">
        <v>29</v>
      </c>
      <c r="I13" s="58">
        <v>44</v>
      </c>
      <c r="J13" s="54">
        <v>73</v>
      </c>
      <c r="K13" s="54">
        <v>27</v>
      </c>
      <c r="L13" s="54">
        <v>28</v>
      </c>
      <c r="M13" s="54">
        <v>70</v>
      </c>
      <c r="N13" s="49"/>
      <c r="O13" s="49"/>
    </row>
    <row r="14" spans="1:15" s="49" customFormat="1" ht="19.5" x14ac:dyDescent="0.3">
      <c r="B14" s="53" t="s">
        <v>62</v>
      </c>
      <c r="C14" s="54">
        <v>52</v>
      </c>
      <c r="D14" s="54">
        <v>27</v>
      </c>
      <c r="E14" s="54">
        <v>49</v>
      </c>
      <c r="F14" s="54">
        <v>46</v>
      </c>
      <c r="G14" s="54">
        <v>24</v>
      </c>
      <c r="H14" s="54">
        <v>73</v>
      </c>
      <c r="I14" s="58">
        <v>31</v>
      </c>
      <c r="J14" s="54">
        <v>18</v>
      </c>
      <c r="K14" s="54">
        <v>59</v>
      </c>
      <c r="L14" s="54">
        <v>74</v>
      </c>
      <c r="M14" s="54">
        <v>73</v>
      </c>
    </row>
    <row r="15" spans="1:15" s="47" customFormat="1" ht="19.5" x14ac:dyDescent="0.3">
      <c r="A15" s="49"/>
      <c r="B15" s="53" t="s">
        <v>61</v>
      </c>
      <c r="C15" s="54">
        <v>64</v>
      </c>
      <c r="D15" s="54">
        <v>50</v>
      </c>
      <c r="E15" s="54">
        <v>50</v>
      </c>
      <c r="F15" s="54">
        <v>42</v>
      </c>
      <c r="G15" s="54">
        <v>55</v>
      </c>
      <c r="H15" s="54">
        <v>71</v>
      </c>
      <c r="I15" s="58">
        <v>56</v>
      </c>
      <c r="J15" s="54">
        <v>34</v>
      </c>
      <c r="K15" s="54">
        <v>71</v>
      </c>
      <c r="L15" s="54">
        <v>63</v>
      </c>
      <c r="M15" s="54">
        <v>63</v>
      </c>
      <c r="N15" s="49"/>
      <c r="O15" s="49"/>
    </row>
    <row r="16" spans="1:15" s="45" customFormat="1" ht="19.5" x14ac:dyDescent="0.3">
      <c r="A16" s="49"/>
      <c r="B16" s="53" t="s">
        <v>64</v>
      </c>
      <c r="C16" s="54">
        <v>46</v>
      </c>
      <c r="D16" s="54">
        <v>36</v>
      </c>
      <c r="E16" s="54">
        <v>63</v>
      </c>
      <c r="F16" s="54">
        <v>77</v>
      </c>
      <c r="G16" s="54">
        <v>46</v>
      </c>
      <c r="H16" s="54">
        <v>49</v>
      </c>
      <c r="I16" s="58">
        <v>40</v>
      </c>
      <c r="J16" s="54">
        <v>57</v>
      </c>
      <c r="K16" s="54">
        <v>53</v>
      </c>
      <c r="L16" s="54">
        <v>14</v>
      </c>
      <c r="M16" s="54">
        <v>64</v>
      </c>
      <c r="N16" s="49"/>
      <c r="O16" s="49"/>
    </row>
    <row r="17" spans="1:15" ht="19.5" x14ac:dyDescent="0.3">
      <c r="A17" s="49"/>
      <c r="B17" s="53" t="s">
        <v>40</v>
      </c>
      <c r="C17" s="54">
        <v>18</v>
      </c>
      <c r="D17" s="54">
        <v>18</v>
      </c>
      <c r="E17" s="54">
        <v>90</v>
      </c>
      <c r="F17" s="54">
        <v>73</v>
      </c>
      <c r="G17" s="54">
        <v>52</v>
      </c>
      <c r="H17" s="54">
        <v>68</v>
      </c>
      <c r="I17" s="58">
        <v>21</v>
      </c>
      <c r="J17" s="54">
        <v>42</v>
      </c>
      <c r="K17" s="54">
        <v>21</v>
      </c>
      <c r="L17" s="54">
        <v>27</v>
      </c>
      <c r="M17" s="54">
        <v>33</v>
      </c>
      <c r="N17" s="49"/>
      <c r="O17" s="49"/>
    </row>
    <row r="18" spans="1:15" s="47" customFormat="1" ht="19.5" x14ac:dyDescent="0.3">
      <c r="A18" s="49"/>
      <c r="B18" s="53" t="s">
        <v>55</v>
      </c>
      <c r="C18" s="54">
        <v>37</v>
      </c>
      <c r="D18" s="54">
        <v>47</v>
      </c>
      <c r="E18" s="54">
        <v>39</v>
      </c>
      <c r="F18" s="54">
        <v>27</v>
      </c>
      <c r="G18" s="54">
        <v>25</v>
      </c>
      <c r="H18" s="54">
        <v>75</v>
      </c>
      <c r="I18" s="58">
        <v>53</v>
      </c>
      <c r="J18" s="54">
        <v>39</v>
      </c>
      <c r="K18" s="54">
        <v>42</v>
      </c>
      <c r="L18" s="54">
        <v>65</v>
      </c>
      <c r="M18" s="54">
        <v>64</v>
      </c>
      <c r="N18" s="49"/>
      <c r="O18" s="49"/>
    </row>
    <row r="19" spans="1:15" ht="19.5" x14ac:dyDescent="0.3">
      <c r="A19" s="49"/>
      <c r="B19" s="53" t="s">
        <v>41</v>
      </c>
      <c r="C19" s="54">
        <v>18</v>
      </c>
      <c r="D19" s="54">
        <v>17</v>
      </c>
      <c r="E19" s="54">
        <v>86</v>
      </c>
      <c r="F19" s="54">
        <v>50</v>
      </c>
      <c r="G19" s="54">
        <v>38</v>
      </c>
      <c r="H19" s="54">
        <v>50</v>
      </c>
      <c r="I19" s="58">
        <v>19</v>
      </c>
      <c r="J19" s="54">
        <v>52</v>
      </c>
      <c r="K19" s="54">
        <v>21</v>
      </c>
      <c r="L19" s="54">
        <v>25</v>
      </c>
      <c r="M19" s="54">
        <v>65</v>
      </c>
      <c r="N19" s="49"/>
      <c r="O19" s="49"/>
    </row>
    <row r="20" spans="1:15" ht="19.5" x14ac:dyDescent="0.3">
      <c r="A20" s="49"/>
      <c r="B20" s="53" t="s">
        <v>56</v>
      </c>
      <c r="C20" s="54">
        <v>32</v>
      </c>
      <c r="D20" s="54">
        <v>43</v>
      </c>
      <c r="E20" s="54">
        <v>67</v>
      </c>
      <c r="F20" s="54">
        <v>37</v>
      </c>
      <c r="G20" s="54">
        <v>42</v>
      </c>
      <c r="H20" s="54">
        <v>27</v>
      </c>
      <c r="I20" s="58">
        <v>47</v>
      </c>
      <c r="J20" s="54">
        <v>37</v>
      </c>
      <c r="K20" s="54">
        <v>36</v>
      </c>
      <c r="L20" s="54">
        <v>25</v>
      </c>
      <c r="M20" s="54">
        <v>45</v>
      </c>
      <c r="N20" s="49"/>
      <c r="O20" s="49"/>
    </row>
    <row r="21" spans="1:15" ht="19.5" x14ac:dyDescent="0.3">
      <c r="A21" s="49"/>
      <c r="B21" s="53" t="s">
        <v>42</v>
      </c>
      <c r="C21" s="54">
        <v>37</v>
      </c>
      <c r="D21" s="54">
        <v>17</v>
      </c>
      <c r="E21" s="54">
        <v>36</v>
      </c>
      <c r="F21" s="54">
        <v>47</v>
      </c>
      <c r="G21" s="54">
        <v>41</v>
      </c>
      <c r="H21" s="54">
        <v>37</v>
      </c>
      <c r="I21" s="58">
        <v>19</v>
      </c>
      <c r="J21" s="54">
        <v>59</v>
      </c>
      <c r="K21" s="54">
        <v>42</v>
      </c>
      <c r="L21" s="54">
        <v>14</v>
      </c>
      <c r="M21" s="54">
        <v>33</v>
      </c>
      <c r="N21" s="49"/>
      <c r="O21" s="49"/>
    </row>
    <row r="22" spans="1:15" s="49" customFormat="1" ht="19.5" x14ac:dyDescent="0.3">
      <c r="B22" s="53" t="s">
        <v>52</v>
      </c>
      <c r="C22" s="54">
        <v>36</v>
      </c>
      <c r="D22" s="54">
        <v>22</v>
      </c>
      <c r="E22" s="54">
        <v>41</v>
      </c>
      <c r="F22" s="54">
        <v>29</v>
      </c>
      <c r="G22" s="54">
        <v>49</v>
      </c>
      <c r="H22" s="54">
        <v>52</v>
      </c>
      <c r="I22" s="58">
        <v>25</v>
      </c>
      <c r="J22" s="54">
        <v>50</v>
      </c>
      <c r="K22" s="54">
        <v>41</v>
      </c>
      <c r="L22" s="54">
        <v>45</v>
      </c>
      <c r="M22" s="54">
        <v>83</v>
      </c>
    </row>
    <row r="23" spans="1:15" s="49" customFormat="1" ht="19.5" x14ac:dyDescent="0.3">
      <c r="B23" s="53" t="s">
        <v>51</v>
      </c>
      <c r="C23" s="54">
        <v>42</v>
      </c>
      <c r="D23" s="54">
        <v>54</v>
      </c>
      <c r="E23" s="54">
        <v>79</v>
      </c>
      <c r="F23" s="54">
        <v>88</v>
      </c>
      <c r="G23" s="54">
        <v>32</v>
      </c>
      <c r="H23" s="54">
        <v>16</v>
      </c>
      <c r="I23" s="58">
        <v>60</v>
      </c>
      <c r="J23" s="54">
        <v>72</v>
      </c>
      <c r="K23" s="54">
        <v>47</v>
      </c>
      <c r="L23" s="54">
        <v>73</v>
      </c>
      <c r="M23" s="54">
        <v>40</v>
      </c>
    </row>
    <row r="24" spans="1:15" ht="19.5" x14ac:dyDescent="0.3">
      <c r="A24" s="49"/>
      <c r="B24" s="53" t="s">
        <v>47</v>
      </c>
      <c r="C24" s="54">
        <v>42</v>
      </c>
      <c r="D24" s="54">
        <v>21</v>
      </c>
      <c r="E24" s="54">
        <v>49</v>
      </c>
      <c r="F24" s="54">
        <v>80</v>
      </c>
      <c r="G24" s="54">
        <v>54</v>
      </c>
      <c r="H24" s="54">
        <v>17</v>
      </c>
      <c r="I24" s="58">
        <v>24</v>
      </c>
      <c r="J24" s="54">
        <v>69</v>
      </c>
      <c r="K24" s="54">
        <v>47</v>
      </c>
      <c r="L24" s="54">
        <v>33</v>
      </c>
      <c r="M24" s="54">
        <v>64</v>
      </c>
      <c r="N24" s="49"/>
      <c r="O24" s="49"/>
    </row>
    <row r="25" spans="1:15" ht="19.5" x14ac:dyDescent="0.3">
      <c r="A25" s="49"/>
      <c r="B25" s="53" t="s">
        <v>58</v>
      </c>
      <c r="C25" s="54">
        <v>14</v>
      </c>
      <c r="D25" s="54">
        <v>46</v>
      </c>
      <c r="E25" s="54">
        <v>83</v>
      </c>
      <c r="F25" s="54">
        <v>45</v>
      </c>
      <c r="G25" s="54">
        <v>30</v>
      </c>
      <c r="H25" s="54">
        <v>28</v>
      </c>
      <c r="I25" s="58">
        <v>51</v>
      </c>
      <c r="J25" s="54">
        <v>35</v>
      </c>
      <c r="K25" s="54">
        <v>16</v>
      </c>
      <c r="L25" s="54">
        <v>40</v>
      </c>
      <c r="M25" s="54">
        <v>82</v>
      </c>
      <c r="N25" s="49"/>
      <c r="O25" s="49"/>
    </row>
    <row r="26" spans="1:15" ht="19.5" x14ac:dyDescent="0.3">
      <c r="A26" s="49"/>
      <c r="B26" s="53" t="s">
        <v>44</v>
      </c>
      <c r="C26" s="54">
        <v>25</v>
      </c>
      <c r="D26" s="54">
        <v>11</v>
      </c>
      <c r="E26" s="54">
        <v>66</v>
      </c>
      <c r="F26" s="54">
        <v>61</v>
      </c>
      <c r="G26" s="54">
        <v>27</v>
      </c>
      <c r="H26" s="54">
        <v>25</v>
      </c>
      <c r="I26" s="58">
        <v>12</v>
      </c>
      <c r="J26" s="54">
        <v>20</v>
      </c>
      <c r="K26" s="54">
        <v>28</v>
      </c>
      <c r="L26" s="54">
        <v>15</v>
      </c>
      <c r="M26" s="54">
        <v>34</v>
      </c>
      <c r="N26" s="49"/>
      <c r="O26" s="49"/>
    </row>
    <row r="27" spans="1:15" ht="19.5" x14ac:dyDescent="0.3">
      <c r="A27" s="49"/>
      <c r="B27" s="53" t="s">
        <v>68</v>
      </c>
      <c r="C27" s="54">
        <v>55</v>
      </c>
      <c r="D27" s="54">
        <v>17</v>
      </c>
      <c r="E27" s="54">
        <v>68</v>
      </c>
      <c r="F27" s="54">
        <v>20</v>
      </c>
      <c r="G27" s="54">
        <v>68</v>
      </c>
      <c r="H27" s="54">
        <v>35</v>
      </c>
      <c r="I27" s="58">
        <v>19</v>
      </c>
      <c r="J27" s="54">
        <v>54</v>
      </c>
      <c r="K27" s="54">
        <v>62</v>
      </c>
      <c r="L27" s="54">
        <v>59</v>
      </c>
      <c r="M27" s="54">
        <v>63</v>
      </c>
      <c r="N27" s="49"/>
      <c r="O27" s="49"/>
    </row>
    <row r="28" spans="1:15" ht="19.5" x14ac:dyDescent="0.3">
      <c r="A28" s="49"/>
      <c r="B28" s="53" t="s">
        <v>46</v>
      </c>
      <c r="C28" s="54">
        <v>13</v>
      </c>
      <c r="D28" s="54">
        <v>21</v>
      </c>
      <c r="E28" s="54">
        <v>98</v>
      </c>
      <c r="F28" s="54">
        <v>46</v>
      </c>
      <c r="G28" s="54">
        <v>47</v>
      </c>
      <c r="H28" s="54">
        <v>26</v>
      </c>
      <c r="I28" s="58">
        <v>24</v>
      </c>
      <c r="J28" s="54">
        <v>32</v>
      </c>
      <c r="K28" s="54">
        <v>15</v>
      </c>
      <c r="L28" s="54">
        <v>41</v>
      </c>
      <c r="M28" s="54">
        <v>32</v>
      </c>
      <c r="N28" s="49"/>
      <c r="O28" s="49"/>
    </row>
    <row r="29" spans="1:15" s="49" customFormat="1" ht="19.5" x14ac:dyDescent="0.3">
      <c r="B29" s="53" t="s">
        <v>49</v>
      </c>
      <c r="C29" s="54">
        <v>33</v>
      </c>
      <c r="D29" s="54">
        <v>25</v>
      </c>
      <c r="E29" s="54">
        <v>43</v>
      </c>
      <c r="F29" s="54">
        <v>50</v>
      </c>
      <c r="G29" s="54">
        <v>35</v>
      </c>
      <c r="H29" s="54">
        <v>50</v>
      </c>
      <c r="I29" s="58">
        <v>28</v>
      </c>
      <c r="J29" s="54">
        <v>42</v>
      </c>
      <c r="K29" s="54">
        <v>37</v>
      </c>
      <c r="L29" s="54">
        <v>70</v>
      </c>
      <c r="M29" s="54">
        <v>29</v>
      </c>
    </row>
    <row r="30" spans="1:15" ht="19.5" x14ac:dyDescent="0.3">
      <c r="A30" s="49"/>
      <c r="B30" s="53" t="s">
        <v>54</v>
      </c>
      <c r="C30" s="54">
        <v>21</v>
      </c>
      <c r="D30" s="54">
        <v>14</v>
      </c>
      <c r="E30" s="54">
        <v>40</v>
      </c>
      <c r="F30" s="54">
        <v>22</v>
      </c>
      <c r="G30" s="54">
        <v>84</v>
      </c>
      <c r="H30" s="54">
        <v>20</v>
      </c>
      <c r="I30" s="58">
        <v>16</v>
      </c>
      <c r="J30" s="54">
        <v>98</v>
      </c>
      <c r="K30" s="54">
        <v>24</v>
      </c>
      <c r="L30" s="54">
        <v>56</v>
      </c>
      <c r="M30" s="54">
        <v>63</v>
      </c>
      <c r="N30" s="49"/>
      <c r="O30" s="49"/>
    </row>
    <row r="31" spans="1:15" ht="19.5" x14ac:dyDescent="0.3">
      <c r="A31" s="49"/>
      <c r="B31" s="53" t="s">
        <v>59</v>
      </c>
      <c r="C31" s="54">
        <v>38</v>
      </c>
      <c r="D31" s="54">
        <v>15</v>
      </c>
      <c r="E31" s="54">
        <v>91</v>
      </c>
      <c r="F31" s="54">
        <v>83</v>
      </c>
      <c r="G31" s="54">
        <v>78</v>
      </c>
      <c r="H31" s="54">
        <v>31</v>
      </c>
      <c r="I31" s="58">
        <v>17</v>
      </c>
      <c r="J31" s="54">
        <v>62</v>
      </c>
      <c r="K31" s="54">
        <v>43</v>
      </c>
      <c r="L31" s="54">
        <v>38</v>
      </c>
      <c r="M31" s="54">
        <v>35</v>
      </c>
      <c r="N31" s="49"/>
      <c r="O31" s="49"/>
    </row>
    <row r="32" spans="1:15" ht="18.75" x14ac:dyDescent="0.25">
      <c r="A32" s="49"/>
      <c r="B32" s="55"/>
      <c r="C32" s="50"/>
      <c r="D32" s="50"/>
      <c r="E32" s="50"/>
      <c r="F32" s="50"/>
      <c r="G32" s="50"/>
      <c r="H32" s="50"/>
      <c r="I32" s="56"/>
      <c r="J32" s="50"/>
      <c r="K32" s="50"/>
      <c r="L32" s="50"/>
      <c r="M32" s="50"/>
      <c r="N32" s="49"/>
      <c r="O32" s="49"/>
    </row>
    <row r="33" spans="1:15" x14ac:dyDescent="0.25">
      <c r="A33" s="49"/>
      <c r="B33" s="49"/>
      <c r="C33" s="49"/>
      <c r="E33" s="49"/>
      <c r="F33" s="49"/>
      <c r="H33" s="49"/>
      <c r="J33" s="49"/>
      <c r="K33" s="49"/>
      <c r="M33" s="49"/>
      <c r="N33" s="49"/>
      <c r="O33" s="49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F1B1-648C-4A2F-A49D-3BB5A733C186}">
  <dimension ref="A1:N32"/>
  <sheetViews>
    <sheetView showGridLines="0" zoomScale="62" zoomScaleNormal="85" workbookViewId="0">
      <selection sqref="A1:N32"/>
    </sheetView>
  </sheetViews>
  <sheetFormatPr defaultRowHeight="15" x14ac:dyDescent="0.25"/>
  <cols>
    <col min="1" max="1" width="10.5703125" customWidth="1"/>
    <col min="2" max="2" width="35.5703125" customWidth="1"/>
    <col min="3" max="13" width="16.42578125" customWidth="1"/>
    <col min="14" max="14" width="10.5703125" customWidth="1"/>
  </cols>
  <sheetData>
    <row r="1" spans="1:14" ht="45" customHeight="1" x14ac:dyDescent="0.25"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37.5" x14ac:dyDescent="0.25">
      <c r="A2" s="20"/>
      <c r="B2" s="22" t="s">
        <v>28</v>
      </c>
      <c r="C2" s="22" t="s">
        <v>30</v>
      </c>
      <c r="D2" s="22" t="s">
        <v>39</v>
      </c>
      <c r="E2" s="22" t="s">
        <v>35</v>
      </c>
      <c r="F2" s="22" t="s">
        <v>38</v>
      </c>
      <c r="G2" s="22" t="s">
        <v>36</v>
      </c>
      <c r="H2" s="22" t="s">
        <v>34</v>
      </c>
      <c r="I2" s="22" t="s">
        <v>32</v>
      </c>
      <c r="J2" s="22" t="s">
        <v>29</v>
      </c>
      <c r="K2" s="22" t="s">
        <v>33</v>
      </c>
      <c r="L2" s="22" t="s">
        <v>37</v>
      </c>
      <c r="M2" s="22" t="s">
        <v>31</v>
      </c>
    </row>
    <row r="3" spans="1:14" ht="19.5" x14ac:dyDescent="0.3">
      <c r="B3" s="26" t="s">
        <v>67</v>
      </c>
      <c r="C3" s="27">
        <v>63</v>
      </c>
      <c r="D3" s="27">
        <v>32</v>
      </c>
      <c r="E3" s="27">
        <v>75</v>
      </c>
      <c r="F3" s="27">
        <v>86</v>
      </c>
      <c r="G3" s="27">
        <v>41</v>
      </c>
      <c r="H3" s="27">
        <v>28</v>
      </c>
      <c r="I3" s="27">
        <v>36</v>
      </c>
      <c r="J3" s="27">
        <v>57</v>
      </c>
      <c r="K3" s="28">
        <v>70</v>
      </c>
      <c r="L3" s="28">
        <v>23</v>
      </c>
      <c r="M3" s="28">
        <v>88</v>
      </c>
    </row>
    <row r="4" spans="1:14" ht="19.5" x14ac:dyDescent="0.3">
      <c r="B4" s="23" t="s">
        <v>53</v>
      </c>
      <c r="C4" s="24">
        <v>36</v>
      </c>
      <c r="D4" s="24">
        <v>31</v>
      </c>
      <c r="E4" s="24">
        <v>65</v>
      </c>
      <c r="F4" s="24">
        <v>59</v>
      </c>
      <c r="G4" s="24">
        <v>40</v>
      </c>
      <c r="H4" s="24">
        <v>51</v>
      </c>
      <c r="I4" s="24">
        <v>15</v>
      </c>
      <c r="J4" s="24">
        <v>19</v>
      </c>
      <c r="K4" s="29">
        <v>40</v>
      </c>
      <c r="L4" s="29">
        <v>36</v>
      </c>
      <c r="M4" s="29">
        <v>44</v>
      </c>
    </row>
    <row r="5" spans="1:14" ht="19.5" x14ac:dyDescent="0.3">
      <c r="B5" s="26" t="s">
        <v>66</v>
      </c>
      <c r="C5" s="27">
        <v>18</v>
      </c>
      <c r="D5" s="27">
        <v>25</v>
      </c>
      <c r="E5" s="27">
        <v>62</v>
      </c>
      <c r="F5" s="27">
        <v>61</v>
      </c>
      <c r="G5" s="27">
        <v>37</v>
      </c>
      <c r="H5" s="27">
        <v>62</v>
      </c>
      <c r="I5" s="27">
        <v>25</v>
      </c>
      <c r="J5" s="27">
        <v>45</v>
      </c>
      <c r="K5" s="28">
        <v>32</v>
      </c>
      <c r="L5" s="28">
        <v>24</v>
      </c>
      <c r="M5" s="28">
        <v>16</v>
      </c>
    </row>
    <row r="6" spans="1:14" ht="19.5" x14ac:dyDescent="0.3">
      <c r="B6" s="23" t="s">
        <v>63</v>
      </c>
      <c r="C6" s="24">
        <v>21</v>
      </c>
      <c r="D6" s="24">
        <v>23</v>
      </c>
      <c r="E6" s="24">
        <v>97</v>
      </c>
      <c r="F6" s="24">
        <v>33</v>
      </c>
      <c r="G6" s="24">
        <v>33</v>
      </c>
      <c r="H6" s="24">
        <v>70</v>
      </c>
      <c r="I6" s="24">
        <v>29</v>
      </c>
      <c r="J6" s="24">
        <v>40</v>
      </c>
      <c r="K6" s="29">
        <v>24</v>
      </c>
      <c r="L6" s="29">
        <v>11</v>
      </c>
      <c r="M6" s="29">
        <v>24</v>
      </c>
    </row>
    <row r="7" spans="1:14" ht="19.5" x14ac:dyDescent="0.3">
      <c r="B7" s="26" t="s">
        <v>45</v>
      </c>
      <c r="C7" s="27">
        <v>22</v>
      </c>
      <c r="D7" s="27">
        <v>19</v>
      </c>
      <c r="E7" s="27">
        <v>36</v>
      </c>
      <c r="F7" s="27">
        <v>43</v>
      </c>
      <c r="G7" s="27">
        <v>87</v>
      </c>
      <c r="H7" s="27">
        <v>29</v>
      </c>
      <c r="I7" s="27">
        <v>22</v>
      </c>
      <c r="J7" s="27">
        <v>20</v>
      </c>
      <c r="K7" s="28">
        <v>25</v>
      </c>
      <c r="L7" s="28">
        <v>23</v>
      </c>
      <c r="M7" s="28">
        <v>47</v>
      </c>
    </row>
    <row r="8" spans="1:14" ht="19.5" x14ac:dyDescent="0.3">
      <c r="B8" s="23" t="s">
        <v>60</v>
      </c>
      <c r="C8" s="24">
        <v>61</v>
      </c>
      <c r="D8" s="24">
        <v>25</v>
      </c>
      <c r="E8" s="24">
        <v>53</v>
      </c>
      <c r="F8" s="24">
        <v>55</v>
      </c>
      <c r="G8" s="24">
        <v>90</v>
      </c>
      <c r="H8" s="24">
        <v>65</v>
      </c>
      <c r="I8" s="24">
        <v>50</v>
      </c>
      <c r="J8" s="24">
        <v>65</v>
      </c>
      <c r="K8" s="29">
        <v>68</v>
      </c>
      <c r="L8" s="29">
        <v>41</v>
      </c>
      <c r="M8" s="29">
        <v>63</v>
      </c>
    </row>
    <row r="9" spans="1:14" ht="19.5" x14ac:dyDescent="0.3">
      <c r="B9" s="26" t="s">
        <v>50</v>
      </c>
      <c r="C9" s="27">
        <v>20</v>
      </c>
      <c r="D9" s="27">
        <v>46</v>
      </c>
      <c r="E9" s="27">
        <v>58</v>
      </c>
      <c r="F9" s="27">
        <v>69</v>
      </c>
      <c r="G9" s="27">
        <v>85</v>
      </c>
      <c r="H9" s="27">
        <v>18</v>
      </c>
      <c r="I9" s="27">
        <v>27</v>
      </c>
      <c r="J9" s="27">
        <v>27</v>
      </c>
      <c r="K9" s="28">
        <v>23</v>
      </c>
      <c r="L9" s="28">
        <v>38</v>
      </c>
      <c r="M9" s="28">
        <v>40</v>
      </c>
    </row>
    <row r="10" spans="1:14" ht="19.5" x14ac:dyDescent="0.3">
      <c r="B10" s="23" t="s">
        <v>48</v>
      </c>
      <c r="C10" s="24">
        <v>58</v>
      </c>
      <c r="D10" s="24">
        <v>33</v>
      </c>
      <c r="E10" s="24">
        <v>95</v>
      </c>
      <c r="F10" s="24">
        <v>34</v>
      </c>
      <c r="G10" s="24">
        <v>37</v>
      </c>
      <c r="H10" s="24">
        <v>59</v>
      </c>
      <c r="I10" s="24">
        <v>37</v>
      </c>
      <c r="J10" s="24">
        <v>39</v>
      </c>
      <c r="K10" s="29">
        <v>65</v>
      </c>
      <c r="L10" s="29">
        <v>42</v>
      </c>
      <c r="M10" s="29">
        <v>67</v>
      </c>
    </row>
    <row r="11" spans="1:14" ht="19.5" x14ac:dyDescent="0.3">
      <c r="B11" s="26" t="s">
        <v>57</v>
      </c>
      <c r="C11" s="27">
        <v>49</v>
      </c>
      <c r="D11" s="27">
        <v>31</v>
      </c>
      <c r="E11" s="27">
        <v>52</v>
      </c>
      <c r="F11" s="27">
        <v>49</v>
      </c>
      <c r="G11" s="27">
        <v>86</v>
      </c>
      <c r="H11" s="27">
        <v>15</v>
      </c>
      <c r="I11" s="27">
        <v>35</v>
      </c>
      <c r="J11" s="27">
        <v>80</v>
      </c>
      <c r="K11" s="28">
        <v>56</v>
      </c>
      <c r="L11" s="28">
        <v>18</v>
      </c>
      <c r="M11" s="28">
        <v>39</v>
      </c>
    </row>
    <row r="12" spans="1:14" ht="19.5" x14ac:dyDescent="0.3">
      <c r="B12" s="23" t="s">
        <v>65</v>
      </c>
      <c r="C12" s="24">
        <v>38</v>
      </c>
      <c r="D12" s="24">
        <v>32</v>
      </c>
      <c r="E12" s="24">
        <v>48</v>
      </c>
      <c r="F12" s="24">
        <v>65</v>
      </c>
      <c r="G12" s="24">
        <v>60</v>
      </c>
      <c r="H12" s="24">
        <v>45</v>
      </c>
      <c r="I12" s="24">
        <v>36</v>
      </c>
      <c r="J12" s="24">
        <v>15</v>
      </c>
      <c r="K12" s="29">
        <v>43</v>
      </c>
      <c r="L12" s="29">
        <v>37</v>
      </c>
      <c r="M12" s="29">
        <v>55</v>
      </c>
    </row>
    <row r="13" spans="1:14" ht="19.5" x14ac:dyDescent="0.3">
      <c r="B13" s="26" t="s">
        <v>43</v>
      </c>
      <c r="C13" s="27">
        <v>24</v>
      </c>
      <c r="D13" s="27">
        <v>40</v>
      </c>
      <c r="E13" s="27">
        <v>50</v>
      </c>
      <c r="F13" s="27">
        <v>40</v>
      </c>
      <c r="G13" s="27">
        <v>34</v>
      </c>
      <c r="H13" s="27">
        <v>29</v>
      </c>
      <c r="I13" s="27">
        <v>44</v>
      </c>
      <c r="J13" s="27">
        <v>73</v>
      </c>
      <c r="K13" s="28">
        <v>27</v>
      </c>
      <c r="L13" s="28">
        <v>28</v>
      </c>
      <c r="M13" s="28">
        <v>70</v>
      </c>
    </row>
    <row r="14" spans="1:14" ht="19.5" x14ac:dyDescent="0.3">
      <c r="B14" s="23" t="s">
        <v>62</v>
      </c>
      <c r="C14" s="24">
        <v>52</v>
      </c>
      <c r="D14" s="24">
        <v>27</v>
      </c>
      <c r="E14" s="24">
        <v>49</v>
      </c>
      <c r="F14" s="24">
        <v>46</v>
      </c>
      <c r="G14" s="24">
        <v>24</v>
      </c>
      <c r="H14" s="24">
        <v>73</v>
      </c>
      <c r="I14" s="24">
        <v>31</v>
      </c>
      <c r="J14" s="24">
        <v>18</v>
      </c>
      <c r="K14" s="29">
        <v>59</v>
      </c>
      <c r="L14" s="29">
        <v>74</v>
      </c>
      <c r="M14" s="29">
        <v>73</v>
      </c>
    </row>
    <row r="15" spans="1:14" ht="19.5" x14ac:dyDescent="0.3">
      <c r="B15" s="26" t="s">
        <v>61</v>
      </c>
      <c r="C15" s="27">
        <v>64</v>
      </c>
      <c r="D15" s="27">
        <v>50</v>
      </c>
      <c r="E15" s="27">
        <v>50</v>
      </c>
      <c r="F15" s="27">
        <v>42</v>
      </c>
      <c r="G15" s="27">
        <v>55</v>
      </c>
      <c r="H15" s="27">
        <v>71</v>
      </c>
      <c r="I15" s="27">
        <v>56</v>
      </c>
      <c r="J15" s="27">
        <v>34</v>
      </c>
      <c r="K15" s="28">
        <v>71</v>
      </c>
      <c r="L15" s="28">
        <v>63</v>
      </c>
      <c r="M15" s="28">
        <v>63</v>
      </c>
    </row>
    <row r="16" spans="1:14" ht="19.5" x14ac:dyDescent="0.3">
      <c r="B16" s="23" t="s">
        <v>64</v>
      </c>
      <c r="C16" s="24">
        <v>46</v>
      </c>
      <c r="D16" s="24">
        <v>36</v>
      </c>
      <c r="E16" s="24">
        <v>63</v>
      </c>
      <c r="F16" s="24">
        <v>77</v>
      </c>
      <c r="G16" s="24">
        <v>46</v>
      </c>
      <c r="H16" s="24">
        <v>49</v>
      </c>
      <c r="I16" s="24">
        <v>40</v>
      </c>
      <c r="J16" s="24">
        <v>57</v>
      </c>
      <c r="K16" s="29">
        <v>53</v>
      </c>
      <c r="L16" s="29">
        <v>14</v>
      </c>
      <c r="M16" s="29">
        <v>64</v>
      </c>
    </row>
    <row r="17" spans="2:13" ht="19.5" x14ac:dyDescent="0.3">
      <c r="B17" s="26" t="s">
        <v>40</v>
      </c>
      <c r="C17" s="27">
        <v>18</v>
      </c>
      <c r="D17" s="27">
        <v>18</v>
      </c>
      <c r="E17" s="27">
        <v>90</v>
      </c>
      <c r="F17" s="27">
        <v>73</v>
      </c>
      <c r="G17" s="27">
        <v>52</v>
      </c>
      <c r="H17" s="27">
        <v>68</v>
      </c>
      <c r="I17" s="27">
        <v>21</v>
      </c>
      <c r="J17" s="27">
        <v>42</v>
      </c>
      <c r="K17" s="28">
        <v>21</v>
      </c>
      <c r="L17" s="28">
        <v>27</v>
      </c>
      <c r="M17" s="28">
        <v>33</v>
      </c>
    </row>
    <row r="18" spans="2:13" ht="19.5" x14ac:dyDescent="0.3">
      <c r="B18" s="23" t="s">
        <v>55</v>
      </c>
      <c r="C18" s="24">
        <v>37</v>
      </c>
      <c r="D18" s="24">
        <v>47</v>
      </c>
      <c r="E18" s="24">
        <v>39</v>
      </c>
      <c r="F18" s="24">
        <v>27</v>
      </c>
      <c r="G18" s="24">
        <v>25</v>
      </c>
      <c r="H18" s="24">
        <v>75</v>
      </c>
      <c r="I18" s="24">
        <v>53</v>
      </c>
      <c r="J18" s="24">
        <v>39</v>
      </c>
      <c r="K18" s="29">
        <v>42</v>
      </c>
      <c r="L18" s="29">
        <v>65</v>
      </c>
      <c r="M18" s="29">
        <v>64</v>
      </c>
    </row>
    <row r="19" spans="2:13" ht="19.5" x14ac:dyDescent="0.3">
      <c r="B19" s="26" t="s">
        <v>41</v>
      </c>
      <c r="C19" s="27">
        <v>18</v>
      </c>
      <c r="D19" s="27">
        <v>17</v>
      </c>
      <c r="E19" s="27">
        <v>86</v>
      </c>
      <c r="F19" s="27">
        <v>50</v>
      </c>
      <c r="G19" s="27">
        <v>38</v>
      </c>
      <c r="H19" s="27">
        <v>50</v>
      </c>
      <c r="I19" s="27">
        <v>19</v>
      </c>
      <c r="J19" s="27">
        <v>52</v>
      </c>
      <c r="K19" s="28">
        <v>21</v>
      </c>
      <c r="L19" s="28">
        <v>25</v>
      </c>
      <c r="M19" s="28">
        <v>65</v>
      </c>
    </row>
    <row r="20" spans="2:13" ht="19.5" x14ac:dyDescent="0.3">
      <c r="B20" s="23" t="s">
        <v>56</v>
      </c>
      <c r="C20" s="24">
        <v>32</v>
      </c>
      <c r="D20" s="24">
        <v>43</v>
      </c>
      <c r="E20" s="24">
        <v>67</v>
      </c>
      <c r="F20" s="24">
        <v>37</v>
      </c>
      <c r="G20" s="24">
        <v>42</v>
      </c>
      <c r="H20" s="24">
        <v>27</v>
      </c>
      <c r="I20" s="24">
        <v>47</v>
      </c>
      <c r="J20" s="24">
        <v>37</v>
      </c>
      <c r="K20" s="29">
        <v>36</v>
      </c>
      <c r="L20" s="29">
        <v>25</v>
      </c>
      <c r="M20" s="29">
        <v>45</v>
      </c>
    </row>
    <row r="21" spans="2:13" ht="19.5" x14ac:dyDescent="0.3">
      <c r="B21" s="26" t="s">
        <v>42</v>
      </c>
      <c r="C21" s="27">
        <v>37</v>
      </c>
      <c r="D21" s="27">
        <v>17</v>
      </c>
      <c r="E21" s="27">
        <v>36</v>
      </c>
      <c r="F21" s="27">
        <v>47</v>
      </c>
      <c r="G21" s="27">
        <v>41</v>
      </c>
      <c r="H21" s="27">
        <v>37</v>
      </c>
      <c r="I21" s="27">
        <v>19</v>
      </c>
      <c r="J21" s="27">
        <v>59</v>
      </c>
      <c r="K21" s="28">
        <v>42</v>
      </c>
      <c r="L21" s="28">
        <v>14</v>
      </c>
      <c r="M21" s="28">
        <v>33</v>
      </c>
    </row>
    <row r="22" spans="2:13" ht="19.5" x14ac:dyDescent="0.3">
      <c r="B22" s="23" t="s">
        <v>52</v>
      </c>
      <c r="C22" s="24">
        <v>36</v>
      </c>
      <c r="D22" s="24">
        <v>22</v>
      </c>
      <c r="E22" s="24">
        <v>41</v>
      </c>
      <c r="F22" s="24">
        <v>29</v>
      </c>
      <c r="G22" s="24">
        <v>49</v>
      </c>
      <c r="H22" s="24">
        <v>52</v>
      </c>
      <c r="I22" s="24">
        <v>25</v>
      </c>
      <c r="J22" s="24">
        <v>50</v>
      </c>
      <c r="K22" s="29">
        <v>41</v>
      </c>
      <c r="L22" s="29">
        <v>45</v>
      </c>
      <c r="M22" s="29">
        <v>83</v>
      </c>
    </row>
    <row r="23" spans="2:13" ht="19.5" x14ac:dyDescent="0.3">
      <c r="B23" s="26" t="s">
        <v>51</v>
      </c>
      <c r="C23" s="27">
        <v>42</v>
      </c>
      <c r="D23" s="27">
        <v>54</v>
      </c>
      <c r="E23" s="27">
        <v>79</v>
      </c>
      <c r="F23" s="27">
        <v>88</v>
      </c>
      <c r="G23" s="27">
        <v>32</v>
      </c>
      <c r="H23" s="27">
        <v>16</v>
      </c>
      <c r="I23" s="27">
        <v>60</v>
      </c>
      <c r="J23" s="27">
        <v>72</v>
      </c>
      <c r="K23" s="28">
        <v>47</v>
      </c>
      <c r="L23" s="28">
        <v>73</v>
      </c>
      <c r="M23" s="28">
        <v>40</v>
      </c>
    </row>
    <row r="24" spans="2:13" ht="19.5" x14ac:dyDescent="0.3">
      <c r="B24" s="23" t="s">
        <v>47</v>
      </c>
      <c r="C24" s="24">
        <v>42</v>
      </c>
      <c r="D24" s="24">
        <v>21</v>
      </c>
      <c r="E24" s="24">
        <v>49</v>
      </c>
      <c r="F24" s="24">
        <v>80</v>
      </c>
      <c r="G24" s="24">
        <v>54</v>
      </c>
      <c r="H24" s="24">
        <v>17</v>
      </c>
      <c r="I24" s="24">
        <v>24</v>
      </c>
      <c r="J24" s="24">
        <v>69</v>
      </c>
      <c r="K24" s="29">
        <v>47</v>
      </c>
      <c r="L24" s="29">
        <v>33</v>
      </c>
      <c r="M24" s="29">
        <v>64</v>
      </c>
    </row>
    <row r="25" spans="2:13" ht="19.5" x14ac:dyDescent="0.3">
      <c r="B25" s="26" t="s">
        <v>58</v>
      </c>
      <c r="C25" s="27">
        <v>14</v>
      </c>
      <c r="D25" s="27">
        <v>46</v>
      </c>
      <c r="E25" s="27">
        <v>83</v>
      </c>
      <c r="F25" s="27">
        <v>45</v>
      </c>
      <c r="G25" s="27">
        <v>30</v>
      </c>
      <c r="H25" s="27">
        <v>28</v>
      </c>
      <c r="I25" s="27">
        <v>51</v>
      </c>
      <c r="J25" s="27">
        <v>35</v>
      </c>
      <c r="K25" s="28">
        <v>16</v>
      </c>
      <c r="L25" s="28">
        <v>40</v>
      </c>
      <c r="M25" s="28">
        <v>82</v>
      </c>
    </row>
    <row r="26" spans="2:13" ht="19.5" x14ac:dyDescent="0.3">
      <c r="B26" s="23" t="s">
        <v>44</v>
      </c>
      <c r="C26" s="24">
        <v>25</v>
      </c>
      <c r="D26" s="24">
        <v>11</v>
      </c>
      <c r="E26" s="24">
        <v>66</v>
      </c>
      <c r="F26" s="24">
        <v>61</v>
      </c>
      <c r="G26" s="24">
        <v>27</v>
      </c>
      <c r="H26" s="24">
        <v>25</v>
      </c>
      <c r="I26" s="24">
        <v>12</v>
      </c>
      <c r="J26" s="24">
        <v>20</v>
      </c>
      <c r="K26" s="29">
        <v>28</v>
      </c>
      <c r="L26" s="29">
        <v>15</v>
      </c>
      <c r="M26" s="29">
        <v>34</v>
      </c>
    </row>
    <row r="27" spans="2:13" ht="19.5" x14ac:dyDescent="0.3">
      <c r="B27" s="26" t="s">
        <v>68</v>
      </c>
      <c r="C27" s="27">
        <v>55</v>
      </c>
      <c r="D27" s="27">
        <v>17</v>
      </c>
      <c r="E27" s="27">
        <v>68</v>
      </c>
      <c r="F27" s="27">
        <v>20</v>
      </c>
      <c r="G27" s="27">
        <v>68</v>
      </c>
      <c r="H27" s="27">
        <v>35</v>
      </c>
      <c r="I27" s="27">
        <v>19</v>
      </c>
      <c r="J27" s="27">
        <v>54</v>
      </c>
      <c r="K27" s="28">
        <v>62</v>
      </c>
      <c r="L27" s="28">
        <v>59</v>
      </c>
      <c r="M27" s="28">
        <v>63</v>
      </c>
    </row>
    <row r="28" spans="2:13" ht="19.5" x14ac:dyDescent="0.3">
      <c r="B28" s="23" t="s">
        <v>46</v>
      </c>
      <c r="C28" s="24">
        <v>13</v>
      </c>
      <c r="D28" s="24">
        <v>21</v>
      </c>
      <c r="E28" s="24">
        <v>98</v>
      </c>
      <c r="F28" s="24">
        <v>46</v>
      </c>
      <c r="G28" s="24">
        <v>47</v>
      </c>
      <c r="H28" s="24">
        <v>26</v>
      </c>
      <c r="I28" s="24">
        <v>24</v>
      </c>
      <c r="J28" s="24">
        <v>32</v>
      </c>
      <c r="K28" s="29">
        <v>15</v>
      </c>
      <c r="L28" s="29">
        <v>41</v>
      </c>
      <c r="M28" s="29">
        <v>32</v>
      </c>
    </row>
    <row r="29" spans="2:13" ht="19.5" x14ac:dyDescent="0.3">
      <c r="B29" s="26" t="s">
        <v>49</v>
      </c>
      <c r="C29" s="27">
        <v>33</v>
      </c>
      <c r="D29" s="27">
        <v>25</v>
      </c>
      <c r="E29" s="27">
        <v>43</v>
      </c>
      <c r="F29" s="27">
        <v>50</v>
      </c>
      <c r="G29" s="27">
        <v>35</v>
      </c>
      <c r="H29" s="27">
        <v>50</v>
      </c>
      <c r="I29" s="27">
        <v>28</v>
      </c>
      <c r="J29" s="27">
        <v>42</v>
      </c>
      <c r="K29" s="28">
        <v>37</v>
      </c>
      <c r="L29" s="28">
        <v>70</v>
      </c>
      <c r="M29" s="28">
        <v>29</v>
      </c>
    </row>
    <row r="30" spans="2:13" ht="19.5" x14ac:dyDescent="0.3">
      <c r="B30" s="23" t="s">
        <v>54</v>
      </c>
      <c r="C30" s="24">
        <v>21</v>
      </c>
      <c r="D30" s="24">
        <v>14</v>
      </c>
      <c r="E30" s="24">
        <v>40</v>
      </c>
      <c r="F30" s="24">
        <v>22</v>
      </c>
      <c r="G30" s="24">
        <v>84</v>
      </c>
      <c r="H30" s="24">
        <v>20</v>
      </c>
      <c r="I30" s="24">
        <v>16</v>
      </c>
      <c r="J30" s="24">
        <v>98</v>
      </c>
      <c r="K30" s="29">
        <v>24</v>
      </c>
      <c r="L30" s="29">
        <v>56</v>
      </c>
      <c r="M30" s="29">
        <v>63</v>
      </c>
    </row>
    <row r="31" spans="2:13" ht="19.5" x14ac:dyDescent="0.3">
      <c r="B31" s="26" t="s">
        <v>59</v>
      </c>
      <c r="C31" s="27">
        <v>38</v>
      </c>
      <c r="D31" s="27">
        <v>15</v>
      </c>
      <c r="E31" s="27">
        <v>91</v>
      </c>
      <c r="F31" s="27">
        <v>83</v>
      </c>
      <c r="G31" s="27">
        <v>78</v>
      </c>
      <c r="H31" s="27">
        <v>31</v>
      </c>
      <c r="I31" s="27">
        <v>17</v>
      </c>
      <c r="J31" s="27">
        <v>62</v>
      </c>
      <c r="K31" s="28">
        <v>43</v>
      </c>
      <c r="L31" s="28">
        <v>38</v>
      </c>
      <c r="M31" s="28">
        <v>35</v>
      </c>
    </row>
    <row r="32" spans="2:13" ht="18.75" x14ac:dyDescent="0.25">
      <c r="B32" s="25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BDE1-CBA9-443B-9602-67C1589E4840}">
  <dimension ref="A1:N32"/>
  <sheetViews>
    <sheetView showGridLines="0" zoomScale="58" zoomScaleNormal="85" workbookViewId="0">
      <selection sqref="A1:N32"/>
    </sheetView>
  </sheetViews>
  <sheetFormatPr defaultRowHeight="15" x14ac:dyDescent="0.25"/>
  <cols>
    <col min="1" max="1" width="10.5703125" customWidth="1"/>
    <col min="2" max="2" width="35.5703125" customWidth="1"/>
    <col min="3" max="13" width="16.42578125" customWidth="1"/>
    <col min="14" max="14" width="10.5703125" customWidth="1"/>
  </cols>
  <sheetData>
    <row r="1" spans="1:14" ht="45" customHeight="1" x14ac:dyDescent="0.25"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37.5" x14ac:dyDescent="0.25">
      <c r="A2" s="20"/>
      <c r="B2" s="21" t="s">
        <v>28</v>
      </c>
      <c r="C2" s="22" t="s">
        <v>30</v>
      </c>
      <c r="D2" s="22" t="s">
        <v>39</v>
      </c>
      <c r="E2" s="22" t="s">
        <v>35</v>
      </c>
      <c r="F2" s="22" t="s">
        <v>38</v>
      </c>
      <c r="G2" s="22" t="s">
        <v>36</v>
      </c>
      <c r="H2" s="22" t="s">
        <v>34</v>
      </c>
      <c r="I2" s="22" t="s">
        <v>32</v>
      </c>
      <c r="J2" s="22" t="s">
        <v>29</v>
      </c>
      <c r="K2" s="22" t="s">
        <v>33</v>
      </c>
      <c r="L2" s="22" t="s">
        <v>37</v>
      </c>
      <c r="M2" s="22" t="s">
        <v>31</v>
      </c>
    </row>
    <row r="3" spans="1:14" ht="19.5" x14ac:dyDescent="0.3">
      <c r="B3" s="23" t="s">
        <v>67</v>
      </c>
      <c r="C3" s="24">
        <v>63</v>
      </c>
      <c r="D3" s="24">
        <v>32</v>
      </c>
      <c r="E3" s="24">
        <v>75</v>
      </c>
      <c r="F3" s="24">
        <v>86</v>
      </c>
      <c r="G3" s="24">
        <v>41</v>
      </c>
      <c r="H3" s="24">
        <v>28</v>
      </c>
      <c r="I3" s="24">
        <v>36</v>
      </c>
      <c r="J3" s="24">
        <v>57</v>
      </c>
      <c r="K3" s="24">
        <v>70</v>
      </c>
      <c r="L3" s="24">
        <v>23</v>
      </c>
      <c r="M3" s="24">
        <v>88</v>
      </c>
    </row>
    <row r="4" spans="1:14" ht="19.5" x14ac:dyDescent="0.3">
      <c r="B4" s="23" t="s">
        <v>53</v>
      </c>
      <c r="C4" s="24">
        <v>36</v>
      </c>
      <c r="D4" s="24">
        <v>31</v>
      </c>
      <c r="E4" s="24">
        <v>65</v>
      </c>
      <c r="F4" s="24">
        <v>59</v>
      </c>
      <c r="G4" s="24">
        <v>40</v>
      </c>
      <c r="H4" s="24">
        <v>51</v>
      </c>
      <c r="I4" s="24">
        <v>15</v>
      </c>
      <c r="J4" s="24">
        <v>19</v>
      </c>
      <c r="K4" s="24">
        <v>40</v>
      </c>
      <c r="L4" s="24">
        <v>36</v>
      </c>
      <c r="M4" s="24">
        <v>44</v>
      </c>
    </row>
    <row r="5" spans="1:14" ht="19.5" x14ac:dyDescent="0.3">
      <c r="B5" s="23" t="s">
        <v>66</v>
      </c>
      <c r="C5" s="24">
        <v>18</v>
      </c>
      <c r="D5" s="24">
        <v>25</v>
      </c>
      <c r="E5" s="24">
        <v>62</v>
      </c>
      <c r="F5" s="24">
        <v>61</v>
      </c>
      <c r="G5" s="24">
        <v>37</v>
      </c>
      <c r="H5" s="24">
        <v>62</v>
      </c>
      <c r="I5" s="24">
        <v>25</v>
      </c>
      <c r="J5" s="24">
        <v>45</v>
      </c>
      <c r="K5" s="24">
        <v>32</v>
      </c>
      <c r="L5" s="24">
        <v>24</v>
      </c>
      <c r="M5" s="24">
        <v>16</v>
      </c>
    </row>
    <row r="6" spans="1:14" ht="19.5" x14ac:dyDescent="0.3">
      <c r="B6" s="23" t="s">
        <v>63</v>
      </c>
      <c r="C6" s="24">
        <v>21</v>
      </c>
      <c r="D6" s="24">
        <v>23</v>
      </c>
      <c r="E6" s="24">
        <v>97</v>
      </c>
      <c r="F6" s="24">
        <v>33</v>
      </c>
      <c r="G6" s="24">
        <v>33</v>
      </c>
      <c r="H6" s="24">
        <v>70</v>
      </c>
      <c r="I6" s="24">
        <v>29</v>
      </c>
      <c r="J6" s="24">
        <v>40</v>
      </c>
      <c r="K6" s="24">
        <v>24</v>
      </c>
      <c r="L6" s="24">
        <v>11</v>
      </c>
      <c r="M6" s="24">
        <v>24</v>
      </c>
    </row>
    <row r="7" spans="1:14" ht="19.5" x14ac:dyDescent="0.3">
      <c r="B7" s="23" t="s">
        <v>45</v>
      </c>
      <c r="C7" s="24">
        <v>22</v>
      </c>
      <c r="D7" s="24">
        <v>19</v>
      </c>
      <c r="E7" s="24">
        <v>36</v>
      </c>
      <c r="F7" s="24">
        <v>43</v>
      </c>
      <c r="G7" s="24">
        <v>87</v>
      </c>
      <c r="H7" s="24">
        <v>29</v>
      </c>
      <c r="I7" s="24">
        <v>22</v>
      </c>
      <c r="J7" s="24">
        <v>20</v>
      </c>
      <c r="K7" s="24">
        <v>25</v>
      </c>
      <c r="L7" s="24">
        <v>23</v>
      </c>
      <c r="M7" s="24">
        <v>47</v>
      </c>
    </row>
    <row r="8" spans="1:14" ht="19.5" x14ac:dyDescent="0.3">
      <c r="B8" s="23" t="s">
        <v>60</v>
      </c>
      <c r="C8" s="24">
        <v>61</v>
      </c>
      <c r="D8" s="24">
        <v>25</v>
      </c>
      <c r="E8" s="24">
        <v>53</v>
      </c>
      <c r="F8" s="24">
        <v>55</v>
      </c>
      <c r="G8" s="24">
        <v>90</v>
      </c>
      <c r="H8" s="24">
        <v>65</v>
      </c>
      <c r="I8" s="24">
        <v>50</v>
      </c>
      <c r="J8" s="24">
        <v>65</v>
      </c>
      <c r="K8" s="24">
        <v>68</v>
      </c>
      <c r="L8" s="24">
        <v>41</v>
      </c>
      <c r="M8" s="24">
        <v>63</v>
      </c>
    </row>
    <row r="9" spans="1:14" ht="19.5" x14ac:dyDescent="0.3">
      <c r="B9" s="23" t="s">
        <v>50</v>
      </c>
      <c r="C9" s="24">
        <v>20</v>
      </c>
      <c r="D9" s="24">
        <v>46</v>
      </c>
      <c r="E9" s="24">
        <v>58</v>
      </c>
      <c r="F9" s="24">
        <v>69</v>
      </c>
      <c r="G9" s="24">
        <v>85</v>
      </c>
      <c r="H9" s="24">
        <v>18</v>
      </c>
      <c r="I9" s="24">
        <v>27</v>
      </c>
      <c r="J9" s="24">
        <v>27</v>
      </c>
      <c r="K9" s="24">
        <v>23</v>
      </c>
      <c r="L9" s="24">
        <v>38</v>
      </c>
      <c r="M9" s="24">
        <v>40</v>
      </c>
    </row>
    <row r="10" spans="1:14" ht="19.5" x14ac:dyDescent="0.3">
      <c r="B10" s="23" t="s">
        <v>48</v>
      </c>
      <c r="C10" s="24">
        <v>58</v>
      </c>
      <c r="D10" s="24">
        <v>33</v>
      </c>
      <c r="E10" s="24">
        <v>95</v>
      </c>
      <c r="F10" s="24">
        <v>34</v>
      </c>
      <c r="G10" s="24">
        <v>37</v>
      </c>
      <c r="H10" s="24">
        <v>59</v>
      </c>
      <c r="I10" s="24">
        <v>37</v>
      </c>
      <c r="J10" s="24">
        <v>39</v>
      </c>
      <c r="K10" s="24">
        <v>65</v>
      </c>
      <c r="L10" s="24">
        <v>42</v>
      </c>
      <c r="M10" s="24">
        <v>67</v>
      </c>
    </row>
    <row r="11" spans="1:14" ht="19.5" x14ac:dyDescent="0.3">
      <c r="B11" s="23" t="s">
        <v>57</v>
      </c>
      <c r="C11" s="24">
        <v>49</v>
      </c>
      <c r="D11" s="24">
        <v>31</v>
      </c>
      <c r="E11" s="24">
        <v>52</v>
      </c>
      <c r="F11" s="24">
        <v>49</v>
      </c>
      <c r="G11" s="24">
        <v>86</v>
      </c>
      <c r="H11" s="24">
        <v>15</v>
      </c>
      <c r="I11" s="24">
        <v>35</v>
      </c>
      <c r="J11" s="24">
        <v>80</v>
      </c>
      <c r="K11" s="24">
        <v>56</v>
      </c>
      <c r="L11" s="24">
        <v>18</v>
      </c>
      <c r="M11" s="24">
        <v>39</v>
      </c>
    </row>
    <row r="12" spans="1:14" ht="19.5" x14ac:dyDescent="0.3">
      <c r="B12" s="23" t="s">
        <v>65</v>
      </c>
      <c r="C12" s="24">
        <v>38</v>
      </c>
      <c r="D12" s="24">
        <v>32</v>
      </c>
      <c r="E12" s="24">
        <v>48</v>
      </c>
      <c r="F12" s="24">
        <v>65</v>
      </c>
      <c r="G12" s="24">
        <v>60</v>
      </c>
      <c r="H12" s="24">
        <v>45</v>
      </c>
      <c r="I12" s="24">
        <v>36</v>
      </c>
      <c r="J12" s="24">
        <v>15</v>
      </c>
      <c r="K12" s="24">
        <v>43</v>
      </c>
      <c r="L12" s="24">
        <v>37</v>
      </c>
      <c r="M12" s="24">
        <v>55</v>
      </c>
    </row>
    <row r="13" spans="1:14" ht="19.5" x14ac:dyDescent="0.3">
      <c r="B13" s="23" t="s">
        <v>43</v>
      </c>
      <c r="C13" s="24">
        <v>24</v>
      </c>
      <c r="D13" s="24">
        <v>40</v>
      </c>
      <c r="E13" s="24">
        <v>50</v>
      </c>
      <c r="F13" s="24">
        <v>40</v>
      </c>
      <c r="G13" s="24">
        <v>34</v>
      </c>
      <c r="H13" s="24">
        <v>29</v>
      </c>
      <c r="I13" s="24">
        <v>44</v>
      </c>
      <c r="J13" s="24">
        <v>73</v>
      </c>
      <c r="K13" s="24">
        <v>27</v>
      </c>
      <c r="L13" s="24">
        <v>28</v>
      </c>
      <c r="M13" s="24">
        <v>70</v>
      </c>
    </row>
    <row r="14" spans="1:14" ht="19.5" x14ac:dyDescent="0.3">
      <c r="B14" s="23" t="s">
        <v>62</v>
      </c>
      <c r="C14" s="24">
        <v>52</v>
      </c>
      <c r="D14" s="24">
        <v>27</v>
      </c>
      <c r="E14" s="24">
        <v>49</v>
      </c>
      <c r="F14" s="24">
        <v>46</v>
      </c>
      <c r="G14" s="24">
        <v>24</v>
      </c>
      <c r="H14" s="24">
        <v>73</v>
      </c>
      <c r="I14" s="24">
        <v>31</v>
      </c>
      <c r="J14" s="24">
        <v>18</v>
      </c>
      <c r="K14" s="24">
        <v>59</v>
      </c>
      <c r="L14" s="24">
        <v>74</v>
      </c>
      <c r="M14" s="24">
        <v>73</v>
      </c>
    </row>
    <row r="15" spans="1:14" ht="19.5" x14ac:dyDescent="0.3">
      <c r="B15" s="23" t="s">
        <v>61</v>
      </c>
      <c r="C15" s="24">
        <v>64</v>
      </c>
      <c r="D15" s="24">
        <v>50</v>
      </c>
      <c r="E15" s="24">
        <v>50</v>
      </c>
      <c r="F15" s="24">
        <v>42</v>
      </c>
      <c r="G15" s="24">
        <v>55</v>
      </c>
      <c r="H15" s="24">
        <v>71</v>
      </c>
      <c r="I15" s="24">
        <v>56</v>
      </c>
      <c r="J15" s="24">
        <v>34</v>
      </c>
      <c r="K15" s="24">
        <v>71</v>
      </c>
      <c r="L15" s="24">
        <v>63</v>
      </c>
      <c r="M15" s="24">
        <v>63</v>
      </c>
    </row>
    <row r="16" spans="1:14" ht="19.5" x14ac:dyDescent="0.3">
      <c r="B16" s="23" t="s">
        <v>64</v>
      </c>
      <c r="C16" s="24">
        <v>46</v>
      </c>
      <c r="D16" s="24">
        <v>36</v>
      </c>
      <c r="E16" s="24">
        <v>63</v>
      </c>
      <c r="F16" s="24">
        <v>77</v>
      </c>
      <c r="G16" s="24">
        <v>46</v>
      </c>
      <c r="H16" s="24">
        <v>49</v>
      </c>
      <c r="I16" s="24">
        <v>40</v>
      </c>
      <c r="J16" s="24">
        <v>57</v>
      </c>
      <c r="K16" s="24">
        <v>53</v>
      </c>
      <c r="L16" s="24">
        <v>14</v>
      </c>
      <c r="M16" s="24">
        <v>64</v>
      </c>
    </row>
    <row r="17" spans="2:13" ht="19.5" x14ac:dyDescent="0.3">
      <c r="B17" s="23" t="s">
        <v>40</v>
      </c>
      <c r="C17" s="24">
        <v>18</v>
      </c>
      <c r="D17" s="24">
        <v>18</v>
      </c>
      <c r="E17" s="24">
        <v>90</v>
      </c>
      <c r="F17" s="24">
        <v>73</v>
      </c>
      <c r="G17" s="24">
        <v>52</v>
      </c>
      <c r="H17" s="24">
        <v>68</v>
      </c>
      <c r="I17" s="24">
        <v>21</v>
      </c>
      <c r="J17" s="24">
        <v>42</v>
      </c>
      <c r="K17" s="24">
        <v>21</v>
      </c>
      <c r="L17" s="24">
        <v>27</v>
      </c>
      <c r="M17" s="24">
        <v>33</v>
      </c>
    </row>
    <row r="18" spans="2:13" ht="19.5" x14ac:dyDescent="0.3">
      <c r="B18" s="23" t="s">
        <v>55</v>
      </c>
      <c r="C18" s="24">
        <v>37</v>
      </c>
      <c r="D18" s="24">
        <v>47</v>
      </c>
      <c r="E18" s="24">
        <v>39</v>
      </c>
      <c r="F18" s="24">
        <v>27</v>
      </c>
      <c r="G18" s="24">
        <v>25</v>
      </c>
      <c r="H18" s="24">
        <v>75</v>
      </c>
      <c r="I18" s="24">
        <v>53</v>
      </c>
      <c r="J18" s="24">
        <v>39</v>
      </c>
      <c r="K18" s="24">
        <v>42</v>
      </c>
      <c r="L18" s="24">
        <v>65</v>
      </c>
      <c r="M18" s="24">
        <v>64</v>
      </c>
    </row>
    <row r="19" spans="2:13" ht="19.5" x14ac:dyDescent="0.3">
      <c r="B19" s="23" t="s">
        <v>41</v>
      </c>
      <c r="C19" s="24">
        <v>18</v>
      </c>
      <c r="D19" s="24">
        <v>17</v>
      </c>
      <c r="E19" s="24">
        <v>86</v>
      </c>
      <c r="F19" s="24">
        <v>50</v>
      </c>
      <c r="G19" s="24">
        <v>38</v>
      </c>
      <c r="H19" s="24">
        <v>50</v>
      </c>
      <c r="I19" s="24">
        <v>19</v>
      </c>
      <c r="J19" s="24">
        <v>52</v>
      </c>
      <c r="K19" s="24">
        <v>21</v>
      </c>
      <c r="L19" s="24">
        <v>25</v>
      </c>
      <c r="M19" s="24">
        <v>65</v>
      </c>
    </row>
    <row r="20" spans="2:13" ht="19.5" x14ac:dyDescent="0.3">
      <c r="B20" s="23" t="s">
        <v>56</v>
      </c>
      <c r="C20" s="24">
        <v>32</v>
      </c>
      <c r="D20" s="24">
        <v>43</v>
      </c>
      <c r="E20" s="24">
        <v>67</v>
      </c>
      <c r="F20" s="24">
        <v>37</v>
      </c>
      <c r="G20" s="24">
        <v>42</v>
      </c>
      <c r="H20" s="24">
        <v>27</v>
      </c>
      <c r="I20" s="24">
        <v>47</v>
      </c>
      <c r="J20" s="24">
        <v>37</v>
      </c>
      <c r="K20" s="24">
        <v>36</v>
      </c>
      <c r="L20" s="24">
        <v>25</v>
      </c>
      <c r="M20" s="24">
        <v>45</v>
      </c>
    </row>
    <row r="21" spans="2:13" ht="19.5" x14ac:dyDescent="0.3">
      <c r="B21" s="23" t="s">
        <v>42</v>
      </c>
      <c r="C21" s="24">
        <v>37</v>
      </c>
      <c r="D21" s="24">
        <v>17</v>
      </c>
      <c r="E21" s="24">
        <v>36</v>
      </c>
      <c r="F21" s="24">
        <v>47</v>
      </c>
      <c r="G21" s="24">
        <v>41</v>
      </c>
      <c r="H21" s="24">
        <v>37</v>
      </c>
      <c r="I21" s="24">
        <v>19</v>
      </c>
      <c r="J21" s="24">
        <v>59</v>
      </c>
      <c r="K21" s="24">
        <v>42</v>
      </c>
      <c r="L21" s="24">
        <v>14</v>
      </c>
      <c r="M21" s="24">
        <v>33</v>
      </c>
    </row>
    <row r="22" spans="2:13" ht="19.5" x14ac:dyDescent="0.3">
      <c r="B22" s="23" t="s">
        <v>52</v>
      </c>
      <c r="C22" s="24">
        <v>36</v>
      </c>
      <c r="D22" s="24">
        <v>22</v>
      </c>
      <c r="E22" s="24">
        <v>41</v>
      </c>
      <c r="F22" s="24">
        <v>29</v>
      </c>
      <c r="G22" s="24">
        <v>49</v>
      </c>
      <c r="H22" s="24">
        <v>52</v>
      </c>
      <c r="I22" s="24">
        <v>25</v>
      </c>
      <c r="J22" s="24">
        <v>50</v>
      </c>
      <c r="K22" s="24">
        <v>41</v>
      </c>
      <c r="L22" s="24">
        <v>45</v>
      </c>
      <c r="M22" s="24">
        <v>83</v>
      </c>
    </row>
    <row r="23" spans="2:13" ht="19.5" x14ac:dyDescent="0.3">
      <c r="B23" s="23" t="s">
        <v>51</v>
      </c>
      <c r="C23" s="24">
        <v>42</v>
      </c>
      <c r="D23" s="24">
        <v>54</v>
      </c>
      <c r="E23" s="24">
        <v>79</v>
      </c>
      <c r="F23" s="24">
        <v>88</v>
      </c>
      <c r="G23" s="24">
        <v>32</v>
      </c>
      <c r="H23" s="24">
        <v>16</v>
      </c>
      <c r="I23" s="24">
        <v>60</v>
      </c>
      <c r="J23" s="24">
        <v>72</v>
      </c>
      <c r="K23" s="24">
        <v>47</v>
      </c>
      <c r="L23" s="24">
        <v>73</v>
      </c>
      <c r="M23" s="24">
        <v>40</v>
      </c>
    </row>
    <row r="24" spans="2:13" ht="19.5" x14ac:dyDescent="0.3">
      <c r="B24" s="23" t="s">
        <v>47</v>
      </c>
      <c r="C24" s="24">
        <v>42</v>
      </c>
      <c r="D24" s="24">
        <v>21</v>
      </c>
      <c r="E24" s="24">
        <v>49</v>
      </c>
      <c r="F24" s="24">
        <v>80</v>
      </c>
      <c r="G24" s="24">
        <v>54</v>
      </c>
      <c r="H24" s="24">
        <v>17</v>
      </c>
      <c r="I24" s="24">
        <v>24</v>
      </c>
      <c r="J24" s="24">
        <v>69</v>
      </c>
      <c r="K24" s="24">
        <v>47</v>
      </c>
      <c r="L24" s="24">
        <v>33</v>
      </c>
      <c r="M24" s="24">
        <v>64</v>
      </c>
    </row>
    <row r="25" spans="2:13" ht="19.5" x14ac:dyDescent="0.3">
      <c r="B25" s="23" t="s">
        <v>58</v>
      </c>
      <c r="C25" s="24">
        <v>14</v>
      </c>
      <c r="D25" s="24">
        <v>46</v>
      </c>
      <c r="E25" s="24">
        <v>83</v>
      </c>
      <c r="F25" s="24">
        <v>45</v>
      </c>
      <c r="G25" s="24">
        <v>30</v>
      </c>
      <c r="H25" s="24">
        <v>28</v>
      </c>
      <c r="I25" s="24">
        <v>51</v>
      </c>
      <c r="J25" s="24">
        <v>35</v>
      </c>
      <c r="K25" s="24">
        <v>16</v>
      </c>
      <c r="L25" s="24">
        <v>40</v>
      </c>
      <c r="M25" s="24">
        <v>82</v>
      </c>
    </row>
    <row r="26" spans="2:13" ht="19.5" x14ac:dyDescent="0.3">
      <c r="B26" s="23" t="s">
        <v>44</v>
      </c>
      <c r="C26" s="24">
        <v>25</v>
      </c>
      <c r="D26" s="24">
        <v>11</v>
      </c>
      <c r="E26" s="24">
        <v>66</v>
      </c>
      <c r="F26" s="24">
        <v>61</v>
      </c>
      <c r="G26" s="24">
        <v>27</v>
      </c>
      <c r="H26" s="24">
        <v>25</v>
      </c>
      <c r="I26" s="24">
        <v>12</v>
      </c>
      <c r="J26" s="24">
        <v>20</v>
      </c>
      <c r="K26" s="24">
        <v>28</v>
      </c>
      <c r="L26" s="24">
        <v>15</v>
      </c>
      <c r="M26" s="24">
        <v>34</v>
      </c>
    </row>
    <row r="27" spans="2:13" ht="19.5" x14ac:dyDescent="0.3">
      <c r="B27" s="23" t="s">
        <v>68</v>
      </c>
      <c r="C27" s="24">
        <v>55</v>
      </c>
      <c r="D27" s="24">
        <v>17</v>
      </c>
      <c r="E27" s="24">
        <v>68</v>
      </c>
      <c r="F27" s="24">
        <v>20</v>
      </c>
      <c r="G27" s="24">
        <v>68</v>
      </c>
      <c r="H27" s="24">
        <v>35</v>
      </c>
      <c r="I27" s="24">
        <v>19</v>
      </c>
      <c r="J27" s="24">
        <v>54</v>
      </c>
      <c r="K27" s="24">
        <v>62</v>
      </c>
      <c r="L27" s="24">
        <v>59</v>
      </c>
      <c r="M27" s="24">
        <v>63</v>
      </c>
    </row>
    <row r="28" spans="2:13" ht="19.5" x14ac:dyDescent="0.3">
      <c r="B28" s="23" t="s">
        <v>46</v>
      </c>
      <c r="C28" s="24">
        <v>13</v>
      </c>
      <c r="D28" s="24">
        <v>21</v>
      </c>
      <c r="E28" s="24">
        <v>98</v>
      </c>
      <c r="F28" s="24">
        <v>46</v>
      </c>
      <c r="G28" s="24">
        <v>47</v>
      </c>
      <c r="H28" s="24">
        <v>26</v>
      </c>
      <c r="I28" s="24">
        <v>24</v>
      </c>
      <c r="J28" s="24">
        <v>32</v>
      </c>
      <c r="K28" s="24">
        <v>15</v>
      </c>
      <c r="L28" s="24">
        <v>41</v>
      </c>
      <c r="M28" s="24">
        <v>32</v>
      </c>
    </row>
    <row r="29" spans="2:13" ht="19.5" x14ac:dyDescent="0.3">
      <c r="B29" s="23" t="s">
        <v>49</v>
      </c>
      <c r="C29" s="24">
        <v>33</v>
      </c>
      <c r="D29" s="24">
        <v>25</v>
      </c>
      <c r="E29" s="24">
        <v>43</v>
      </c>
      <c r="F29" s="24">
        <v>50</v>
      </c>
      <c r="G29" s="24">
        <v>35</v>
      </c>
      <c r="H29" s="24">
        <v>50</v>
      </c>
      <c r="I29" s="24">
        <v>28</v>
      </c>
      <c r="J29" s="24">
        <v>42</v>
      </c>
      <c r="K29" s="24">
        <v>37</v>
      </c>
      <c r="L29" s="24">
        <v>70</v>
      </c>
      <c r="M29" s="24">
        <v>29</v>
      </c>
    </row>
    <row r="30" spans="2:13" ht="19.5" x14ac:dyDescent="0.3">
      <c r="B30" s="23" t="s">
        <v>54</v>
      </c>
      <c r="C30" s="24">
        <v>21</v>
      </c>
      <c r="D30" s="24">
        <v>14</v>
      </c>
      <c r="E30" s="24">
        <v>40</v>
      </c>
      <c r="F30" s="24">
        <v>22</v>
      </c>
      <c r="G30" s="24">
        <v>84</v>
      </c>
      <c r="H30" s="24">
        <v>20</v>
      </c>
      <c r="I30" s="24">
        <v>16</v>
      </c>
      <c r="J30" s="24">
        <v>98</v>
      </c>
      <c r="K30" s="24">
        <v>24</v>
      </c>
      <c r="L30" s="24">
        <v>56</v>
      </c>
      <c r="M30" s="24">
        <v>63</v>
      </c>
    </row>
    <row r="31" spans="2:13" ht="19.5" x14ac:dyDescent="0.3">
      <c r="B31" s="23" t="s">
        <v>59</v>
      </c>
      <c r="C31" s="24">
        <v>38</v>
      </c>
      <c r="D31" s="24">
        <v>15</v>
      </c>
      <c r="E31" s="24">
        <v>91</v>
      </c>
      <c r="F31" s="24">
        <v>83</v>
      </c>
      <c r="G31" s="24">
        <v>78</v>
      </c>
      <c r="H31" s="24">
        <v>31</v>
      </c>
      <c r="I31" s="24">
        <v>17</v>
      </c>
      <c r="J31" s="24">
        <v>62</v>
      </c>
      <c r="K31" s="24">
        <v>43</v>
      </c>
      <c r="L31" s="24">
        <v>38</v>
      </c>
      <c r="M31" s="24">
        <v>35</v>
      </c>
    </row>
    <row r="32" spans="2:13" ht="18.75" x14ac:dyDescent="0.25">
      <c r="B32" s="25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</sheetData>
  <sortState xmlns:xlrd2="http://schemas.microsoft.com/office/spreadsheetml/2017/richdata2" columnSort="1" ref="I3:M32">
    <sortCondition ref="I32:M32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E5F1-8E95-4D34-A1FD-51B0C30CAE6C}">
  <dimension ref="A1:N32"/>
  <sheetViews>
    <sheetView showGridLines="0" zoomScale="59" zoomScaleNormal="85" workbookViewId="0">
      <selection activeCell="E18" sqref="E18"/>
    </sheetView>
  </sheetViews>
  <sheetFormatPr defaultRowHeight="15" x14ac:dyDescent="0.25"/>
  <cols>
    <col min="1" max="1" width="10.5703125" customWidth="1"/>
    <col min="2" max="2" width="35.5703125" customWidth="1"/>
    <col min="3" max="13" width="16.42578125" customWidth="1"/>
    <col min="14" max="14" width="10.5703125" customWidth="1"/>
  </cols>
  <sheetData>
    <row r="1" spans="1:14" ht="45" customHeight="1" x14ac:dyDescent="0.25"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37.5" x14ac:dyDescent="0.25">
      <c r="A2" s="20"/>
      <c r="B2" s="22" t="s">
        <v>28</v>
      </c>
      <c r="C2" s="22" t="s">
        <v>30</v>
      </c>
      <c r="D2" s="22" t="s">
        <v>39</v>
      </c>
      <c r="E2" s="22" t="s">
        <v>35</v>
      </c>
      <c r="F2" s="22" t="s">
        <v>38</v>
      </c>
      <c r="G2" s="22" t="s">
        <v>36</v>
      </c>
      <c r="H2" s="22" t="s">
        <v>34</v>
      </c>
      <c r="I2" s="22" t="s">
        <v>32</v>
      </c>
      <c r="J2" s="22" t="s">
        <v>29</v>
      </c>
      <c r="K2" s="22" t="s">
        <v>33</v>
      </c>
      <c r="L2" s="22" t="s">
        <v>37</v>
      </c>
      <c r="M2" s="22" t="s">
        <v>31</v>
      </c>
    </row>
    <row r="3" spans="1:14" ht="19.5" x14ac:dyDescent="0.3">
      <c r="B3" s="23" t="s">
        <v>67</v>
      </c>
      <c r="C3" s="24">
        <v>63</v>
      </c>
      <c r="D3" s="24">
        <v>32</v>
      </c>
      <c r="E3" s="24">
        <v>75</v>
      </c>
      <c r="F3" s="24">
        <v>86</v>
      </c>
      <c r="G3" s="24">
        <v>41</v>
      </c>
      <c r="H3" s="24">
        <v>28</v>
      </c>
      <c r="I3" s="24">
        <v>36</v>
      </c>
      <c r="J3" s="24">
        <v>57</v>
      </c>
      <c r="K3" s="24">
        <v>70</v>
      </c>
      <c r="L3" s="24">
        <v>23</v>
      </c>
      <c r="M3" s="24">
        <v>88</v>
      </c>
    </row>
    <row r="4" spans="1:14" ht="19.5" x14ac:dyDescent="0.3">
      <c r="B4" s="23" t="s">
        <v>53</v>
      </c>
      <c r="C4" s="24">
        <v>36</v>
      </c>
      <c r="D4" s="24">
        <v>31</v>
      </c>
      <c r="E4" s="24">
        <v>65</v>
      </c>
      <c r="F4" s="24">
        <v>59</v>
      </c>
      <c r="G4" s="24">
        <v>40</v>
      </c>
      <c r="H4" s="24">
        <v>51</v>
      </c>
      <c r="I4" s="24">
        <v>15</v>
      </c>
      <c r="J4" s="24">
        <v>19</v>
      </c>
      <c r="K4" s="24">
        <v>40</v>
      </c>
      <c r="L4" s="24">
        <v>36</v>
      </c>
      <c r="M4" s="24">
        <v>44</v>
      </c>
    </row>
    <row r="5" spans="1:14" ht="19.5" x14ac:dyDescent="0.3">
      <c r="B5" s="23" t="s">
        <v>66</v>
      </c>
      <c r="C5" s="24">
        <v>18</v>
      </c>
      <c r="D5" s="24">
        <v>25</v>
      </c>
      <c r="E5" s="24">
        <v>62</v>
      </c>
      <c r="F5" s="24">
        <v>61</v>
      </c>
      <c r="G5" s="24">
        <v>37</v>
      </c>
      <c r="H5" s="24">
        <v>62</v>
      </c>
      <c r="I5" s="24">
        <v>25</v>
      </c>
      <c r="J5" s="24">
        <v>45</v>
      </c>
      <c r="K5" s="24">
        <v>32</v>
      </c>
      <c r="L5" s="24">
        <v>24</v>
      </c>
      <c r="M5" s="24">
        <v>16</v>
      </c>
    </row>
    <row r="6" spans="1:14" ht="19.5" x14ac:dyDescent="0.3">
      <c r="B6" s="23" t="s">
        <v>63</v>
      </c>
      <c r="C6" s="24">
        <v>21</v>
      </c>
      <c r="D6" s="24">
        <v>23</v>
      </c>
      <c r="E6" s="24">
        <v>97</v>
      </c>
      <c r="F6" s="24">
        <v>33</v>
      </c>
      <c r="G6" s="24">
        <v>33</v>
      </c>
      <c r="H6" s="24">
        <v>70</v>
      </c>
      <c r="I6" s="24">
        <v>29</v>
      </c>
      <c r="J6" s="24">
        <v>40</v>
      </c>
      <c r="K6" s="24">
        <v>24</v>
      </c>
      <c r="L6" s="24">
        <v>11</v>
      </c>
      <c r="M6" s="24">
        <v>24</v>
      </c>
    </row>
    <row r="7" spans="1:14" ht="19.5" x14ac:dyDescent="0.3">
      <c r="B7" s="23" t="s">
        <v>45</v>
      </c>
      <c r="C7" s="24">
        <v>22</v>
      </c>
      <c r="D7" s="24">
        <v>19</v>
      </c>
      <c r="E7" s="24">
        <v>36</v>
      </c>
      <c r="F7" s="24">
        <v>43</v>
      </c>
      <c r="G7" s="24">
        <v>87</v>
      </c>
      <c r="H7" s="24">
        <v>29</v>
      </c>
      <c r="I7" s="24">
        <v>22</v>
      </c>
      <c r="J7" s="24">
        <v>20</v>
      </c>
      <c r="K7" s="24">
        <v>25</v>
      </c>
      <c r="L7" s="24">
        <v>23</v>
      </c>
      <c r="M7" s="24">
        <v>47</v>
      </c>
    </row>
    <row r="8" spans="1:14" ht="19.5" x14ac:dyDescent="0.3">
      <c r="B8" s="23" t="s">
        <v>60</v>
      </c>
      <c r="C8" s="24">
        <v>61</v>
      </c>
      <c r="D8" s="24">
        <v>25</v>
      </c>
      <c r="E8" s="24">
        <v>53</v>
      </c>
      <c r="F8" s="24">
        <v>55</v>
      </c>
      <c r="G8" s="24">
        <v>90</v>
      </c>
      <c r="H8" s="24">
        <v>65</v>
      </c>
      <c r="I8" s="24">
        <v>50</v>
      </c>
      <c r="J8" s="24">
        <v>65</v>
      </c>
      <c r="K8" s="24">
        <v>68</v>
      </c>
      <c r="L8" s="24">
        <v>41</v>
      </c>
      <c r="M8" s="24">
        <v>63</v>
      </c>
    </row>
    <row r="9" spans="1:14" ht="19.5" x14ac:dyDescent="0.3">
      <c r="B9" s="23" t="s">
        <v>50</v>
      </c>
      <c r="C9" s="24">
        <v>20</v>
      </c>
      <c r="D9" s="24">
        <v>46</v>
      </c>
      <c r="E9" s="24">
        <v>58</v>
      </c>
      <c r="F9" s="24">
        <v>69</v>
      </c>
      <c r="G9" s="24">
        <v>85</v>
      </c>
      <c r="H9" s="24">
        <v>18</v>
      </c>
      <c r="I9" s="24">
        <v>27</v>
      </c>
      <c r="J9" s="24">
        <v>27</v>
      </c>
      <c r="K9" s="24">
        <v>23</v>
      </c>
      <c r="L9" s="24">
        <v>38</v>
      </c>
      <c r="M9" s="24">
        <v>40</v>
      </c>
    </row>
    <row r="10" spans="1:14" ht="19.5" x14ac:dyDescent="0.3">
      <c r="B10" s="23" t="s">
        <v>48</v>
      </c>
      <c r="C10" s="24">
        <v>58</v>
      </c>
      <c r="D10" s="24">
        <v>33</v>
      </c>
      <c r="E10" s="24">
        <v>95</v>
      </c>
      <c r="F10" s="24">
        <v>34</v>
      </c>
      <c r="G10" s="24">
        <v>37</v>
      </c>
      <c r="H10" s="24">
        <v>59</v>
      </c>
      <c r="I10" s="24">
        <v>37</v>
      </c>
      <c r="J10" s="24">
        <v>39</v>
      </c>
      <c r="K10" s="24">
        <v>65</v>
      </c>
      <c r="L10" s="24">
        <v>42</v>
      </c>
      <c r="M10" s="24">
        <v>67</v>
      </c>
    </row>
    <row r="11" spans="1:14" ht="19.5" x14ac:dyDescent="0.3">
      <c r="B11" s="23" t="s">
        <v>57</v>
      </c>
      <c r="C11" s="24">
        <v>49</v>
      </c>
      <c r="D11" s="24">
        <v>31</v>
      </c>
      <c r="E11" s="24">
        <v>52</v>
      </c>
      <c r="F11" s="24">
        <v>49</v>
      </c>
      <c r="G11" s="24">
        <v>86</v>
      </c>
      <c r="H11" s="24">
        <v>15</v>
      </c>
      <c r="I11" s="24">
        <v>35</v>
      </c>
      <c r="J11" s="24">
        <v>80</v>
      </c>
      <c r="K11" s="24">
        <v>56</v>
      </c>
      <c r="L11" s="24">
        <v>18</v>
      </c>
      <c r="M11" s="24">
        <v>39</v>
      </c>
    </row>
    <row r="12" spans="1:14" ht="19.5" x14ac:dyDescent="0.3">
      <c r="B12" s="23" t="s">
        <v>65</v>
      </c>
      <c r="C12" s="24">
        <v>38</v>
      </c>
      <c r="D12" s="24">
        <v>32</v>
      </c>
      <c r="E12" s="24">
        <v>48</v>
      </c>
      <c r="F12" s="24">
        <v>65</v>
      </c>
      <c r="G12" s="24">
        <v>60</v>
      </c>
      <c r="H12" s="24">
        <v>45</v>
      </c>
      <c r="I12" s="24">
        <v>36</v>
      </c>
      <c r="J12" s="24">
        <v>15</v>
      </c>
      <c r="K12" s="24">
        <v>43</v>
      </c>
      <c r="L12" s="24">
        <v>37</v>
      </c>
      <c r="M12" s="24">
        <v>55</v>
      </c>
    </row>
    <row r="13" spans="1:14" ht="19.5" x14ac:dyDescent="0.3">
      <c r="B13" s="23" t="s">
        <v>43</v>
      </c>
      <c r="C13" s="24">
        <v>24</v>
      </c>
      <c r="D13" s="24">
        <v>40</v>
      </c>
      <c r="E13" s="24">
        <v>50</v>
      </c>
      <c r="F13" s="24">
        <v>40</v>
      </c>
      <c r="G13" s="24">
        <v>34</v>
      </c>
      <c r="H13" s="24">
        <v>29</v>
      </c>
      <c r="I13" s="24">
        <v>44</v>
      </c>
      <c r="J13" s="24">
        <v>73</v>
      </c>
      <c r="K13" s="24">
        <v>27</v>
      </c>
      <c r="L13" s="24">
        <v>28</v>
      </c>
      <c r="M13" s="24">
        <v>70</v>
      </c>
    </row>
    <row r="14" spans="1:14" ht="19.5" x14ac:dyDescent="0.3">
      <c r="B14" s="23" t="s">
        <v>62</v>
      </c>
      <c r="C14" s="24">
        <v>52</v>
      </c>
      <c r="D14" s="24">
        <v>27</v>
      </c>
      <c r="E14" s="24">
        <v>49</v>
      </c>
      <c r="F14" s="24">
        <v>46</v>
      </c>
      <c r="G14" s="24">
        <v>24</v>
      </c>
      <c r="H14" s="24">
        <v>73</v>
      </c>
      <c r="I14" s="24">
        <v>31</v>
      </c>
      <c r="J14" s="24">
        <v>18</v>
      </c>
      <c r="K14" s="24">
        <v>59</v>
      </c>
      <c r="L14" s="24">
        <v>74</v>
      </c>
      <c r="M14" s="24">
        <v>73</v>
      </c>
    </row>
    <row r="15" spans="1:14" ht="19.5" x14ac:dyDescent="0.3">
      <c r="B15" s="23" t="s">
        <v>61</v>
      </c>
      <c r="C15" s="24">
        <v>64</v>
      </c>
      <c r="D15" s="24">
        <v>50</v>
      </c>
      <c r="E15" s="24">
        <v>50</v>
      </c>
      <c r="F15" s="24">
        <v>42</v>
      </c>
      <c r="G15" s="24">
        <v>55</v>
      </c>
      <c r="H15" s="24">
        <v>71</v>
      </c>
      <c r="I15" s="24">
        <v>56</v>
      </c>
      <c r="J15" s="24">
        <v>34</v>
      </c>
      <c r="K15" s="24">
        <v>71</v>
      </c>
      <c r="L15" s="24">
        <v>63</v>
      </c>
      <c r="M15" s="24">
        <v>63</v>
      </c>
    </row>
    <row r="16" spans="1:14" ht="19.5" x14ac:dyDescent="0.3">
      <c r="B16" s="23" t="s">
        <v>64</v>
      </c>
      <c r="C16" s="24">
        <v>46</v>
      </c>
      <c r="D16" s="24">
        <v>36</v>
      </c>
      <c r="E16" s="24">
        <v>63</v>
      </c>
      <c r="F16" s="24">
        <v>77</v>
      </c>
      <c r="G16" s="24">
        <v>46</v>
      </c>
      <c r="H16" s="24">
        <v>49</v>
      </c>
      <c r="I16" s="24">
        <v>40</v>
      </c>
      <c r="J16" s="24">
        <v>57</v>
      </c>
      <c r="K16" s="24">
        <v>53</v>
      </c>
      <c r="L16" s="24">
        <v>14</v>
      </c>
      <c r="M16" s="24">
        <v>64</v>
      </c>
    </row>
    <row r="17" spans="2:13" ht="19.5" x14ac:dyDescent="0.3">
      <c r="B17" s="23" t="s">
        <v>40</v>
      </c>
      <c r="C17" s="24">
        <v>18</v>
      </c>
      <c r="D17" s="24">
        <v>18</v>
      </c>
      <c r="E17" s="24">
        <v>90</v>
      </c>
      <c r="F17" s="24">
        <v>73</v>
      </c>
      <c r="G17" s="24">
        <v>52</v>
      </c>
      <c r="H17" s="24">
        <v>68</v>
      </c>
      <c r="I17" s="24">
        <v>21</v>
      </c>
      <c r="J17" s="24">
        <v>42</v>
      </c>
      <c r="K17" s="24">
        <v>21</v>
      </c>
      <c r="L17" s="24">
        <v>27</v>
      </c>
      <c r="M17" s="24">
        <v>33</v>
      </c>
    </row>
    <row r="18" spans="2:13" ht="19.5" x14ac:dyDescent="0.3">
      <c r="B18" s="23" t="s">
        <v>55</v>
      </c>
      <c r="C18" s="24">
        <v>37</v>
      </c>
      <c r="D18" s="24">
        <v>47</v>
      </c>
      <c r="E18" s="24">
        <v>39</v>
      </c>
      <c r="F18" s="24">
        <v>27</v>
      </c>
      <c r="G18" s="24">
        <v>25</v>
      </c>
      <c r="H18" s="24">
        <v>75</v>
      </c>
      <c r="I18" s="24">
        <v>53</v>
      </c>
      <c r="J18" s="24">
        <v>39</v>
      </c>
      <c r="K18" s="24">
        <v>42</v>
      </c>
      <c r="L18" s="24">
        <v>65</v>
      </c>
      <c r="M18" s="24">
        <v>64</v>
      </c>
    </row>
    <row r="19" spans="2:13" ht="19.5" x14ac:dyDescent="0.3">
      <c r="B19" s="23" t="s">
        <v>41</v>
      </c>
      <c r="C19" s="24">
        <v>18</v>
      </c>
      <c r="D19" s="24">
        <v>17</v>
      </c>
      <c r="E19" s="24">
        <v>86</v>
      </c>
      <c r="F19" s="24">
        <v>50</v>
      </c>
      <c r="G19" s="24">
        <v>38</v>
      </c>
      <c r="H19" s="24">
        <v>50</v>
      </c>
      <c r="I19" s="24">
        <v>19</v>
      </c>
      <c r="J19" s="24">
        <v>52</v>
      </c>
      <c r="K19" s="24">
        <v>21</v>
      </c>
      <c r="L19" s="24">
        <v>25</v>
      </c>
      <c r="M19" s="24">
        <v>65</v>
      </c>
    </row>
    <row r="20" spans="2:13" ht="19.5" x14ac:dyDescent="0.3">
      <c r="B20" s="23" t="s">
        <v>56</v>
      </c>
      <c r="C20" s="24">
        <v>32</v>
      </c>
      <c r="D20" s="24">
        <v>43</v>
      </c>
      <c r="E20" s="24">
        <v>67</v>
      </c>
      <c r="F20" s="24">
        <v>37</v>
      </c>
      <c r="G20" s="24">
        <v>42</v>
      </c>
      <c r="H20" s="24">
        <v>27</v>
      </c>
      <c r="I20" s="24">
        <v>47</v>
      </c>
      <c r="J20" s="24">
        <v>37</v>
      </c>
      <c r="K20" s="24">
        <v>36</v>
      </c>
      <c r="L20" s="24">
        <v>25</v>
      </c>
      <c r="M20" s="24">
        <v>45</v>
      </c>
    </row>
    <row r="21" spans="2:13" ht="19.5" x14ac:dyDescent="0.3">
      <c r="B21" s="23" t="s">
        <v>42</v>
      </c>
      <c r="C21" s="24">
        <v>37</v>
      </c>
      <c r="D21" s="24">
        <v>17</v>
      </c>
      <c r="E21" s="24">
        <v>36</v>
      </c>
      <c r="F21" s="24">
        <v>47</v>
      </c>
      <c r="G21" s="24">
        <v>41</v>
      </c>
      <c r="H21" s="24">
        <v>37</v>
      </c>
      <c r="I21" s="24">
        <v>19</v>
      </c>
      <c r="J21" s="24">
        <v>59</v>
      </c>
      <c r="K21" s="24">
        <v>42</v>
      </c>
      <c r="L21" s="24">
        <v>14</v>
      </c>
      <c r="M21" s="24">
        <v>33</v>
      </c>
    </row>
    <row r="22" spans="2:13" ht="19.5" x14ac:dyDescent="0.3">
      <c r="B22" s="23" t="s">
        <v>52</v>
      </c>
      <c r="C22" s="24">
        <v>36</v>
      </c>
      <c r="D22" s="24">
        <v>22</v>
      </c>
      <c r="E22" s="24">
        <v>41</v>
      </c>
      <c r="F22" s="24">
        <v>29</v>
      </c>
      <c r="G22" s="24">
        <v>49</v>
      </c>
      <c r="H22" s="24">
        <v>52</v>
      </c>
      <c r="I22" s="24">
        <v>25</v>
      </c>
      <c r="J22" s="24">
        <v>50</v>
      </c>
      <c r="K22" s="24">
        <v>41</v>
      </c>
      <c r="L22" s="24">
        <v>45</v>
      </c>
      <c r="M22" s="24">
        <v>83</v>
      </c>
    </row>
    <row r="23" spans="2:13" ht="19.5" x14ac:dyDescent="0.3">
      <c r="B23" s="23" t="s">
        <v>51</v>
      </c>
      <c r="C23" s="24">
        <v>42</v>
      </c>
      <c r="D23" s="24">
        <v>54</v>
      </c>
      <c r="E23" s="24">
        <v>79</v>
      </c>
      <c r="F23" s="24">
        <v>88</v>
      </c>
      <c r="G23" s="24">
        <v>32</v>
      </c>
      <c r="H23" s="24">
        <v>16</v>
      </c>
      <c r="I23" s="24">
        <v>60</v>
      </c>
      <c r="J23" s="24">
        <v>72</v>
      </c>
      <c r="K23" s="24">
        <v>47</v>
      </c>
      <c r="L23" s="24">
        <v>73</v>
      </c>
      <c r="M23" s="24">
        <v>40</v>
      </c>
    </row>
    <row r="24" spans="2:13" ht="19.5" x14ac:dyDescent="0.3">
      <c r="B24" s="23" t="s">
        <v>47</v>
      </c>
      <c r="C24" s="24">
        <v>42</v>
      </c>
      <c r="D24" s="24">
        <v>21</v>
      </c>
      <c r="E24" s="24">
        <v>49</v>
      </c>
      <c r="F24" s="24">
        <v>80</v>
      </c>
      <c r="G24" s="24">
        <v>54</v>
      </c>
      <c r="H24" s="24">
        <v>17</v>
      </c>
      <c r="I24" s="24">
        <v>24</v>
      </c>
      <c r="J24" s="24">
        <v>69</v>
      </c>
      <c r="K24" s="24">
        <v>47</v>
      </c>
      <c r="L24" s="24">
        <v>33</v>
      </c>
      <c r="M24" s="24">
        <v>64</v>
      </c>
    </row>
    <row r="25" spans="2:13" ht="19.5" x14ac:dyDescent="0.3">
      <c r="B25" s="23" t="s">
        <v>58</v>
      </c>
      <c r="C25" s="24">
        <v>14</v>
      </c>
      <c r="D25" s="24">
        <v>46</v>
      </c>
      <c r="E25" s="24">
        <v>83</v>
      </c>
      <c r="F25" s="24">
        <v>45</v>
      </c>
      <c r="G25" s="24">
        <v>30</v>
      </c>
      <c r="H25" s="24">
        <v>28</v>
      </c>
      <c r="I25" s="24">
        <v>51</v>
      </c>
      <c r="J25" s="24">
        <v>35</v>
      </c>
      <c r="K25" s="24">
        <v>16</v>
      </c>
      <c r="L25" s="24">
        <v>40</v>
      </c>
      <c r="M25" s="24">
        <v>82</v>
      </c>
    </row>
    <row r="26" spans="2:13" ht="19.5" x14ac:dyDescent="0.3">
      <c r="B26" s="23" t="s">
        <v>44</v>
      </c>
      <c r="C26" s="24">
        <v>25</v>
      </c>
      <c r="D26" s="24">
        <v>11</v>
      </c>
      <c r="E26" s="24">
        <v>66</v>
      </c>
      <c r="F26" s="24">
        <v>61</v>
      </c>
      <c r="G26" s="24">
        <v>27</v>
      </c>
      <c r="H26" s="24">
        <v>25</v>
      </c>
      <c r="I26" s="24">
        <v>12</v>
      </c>
      <c r="J26" s="24">
        <v>20</v>
      </c>
      <c r="K26" s="24">
        <v>28</v>
      </c>
      <c r="L26" s="24">
        <v>15</v>
      </c>
      <c r="M26" s="24">
        <v>34</v>
      </c>
    </row>
    <row r="27" spans="2:13" ht="19.5" x14ac:dyDescent="0.3">
      <c r="B27" s="23" t="s">
        <v>68</v>
      </c>
      <c r="C27" s="24">
        <v>55</v>
      </c>
      <c r="D27" s="24">
        <v>17</v>
      </c>
      <c r="E27" s="24">
        <v>68</v>
      </c>
      <c r="F27" s="24">
        <v>20</v>
      </c>
      <c r="G27" s="24">
        <v>68</v>
      </c>
      <c r="H27" s="24">
        <v>35</v>
      </c>
      <c r="I27" s="24">
        <v>19</v>
      </c>
      <c r="J27" s="24">
        <v>54</v>
      </c>
      <c r="K27" s="24">
        <v>62</v>
      </c>
      <c r="L27" s="24">
        <v>59</v>
      </c>
      <c r="M27" s="24">
        <v>63</v>
      </c>
    </row>
    <row r="28" spans="2:13" ht="19.5" x14ac:dyDescent="0.3">
      <c r="B28" s="23" t="s">
        <v>46</v>
      </c>
      <c r="C28" s="24">
        <v>13</v>
      </c>
      <c r="D28" s="24">
        <v>21</v>
      </c>
      <c r="E28" s="24">
        <v>98</v>
      </c>
      <c r="F28" s="24">
        <v>46</v>
      </c>
      <c r="G28" s="24">
        <v>47</v>
      </c>
      <c r="H28" s="24">
        <v>26</v>
      </c>
      <c r="I28" s="24">
        <v>24</v>
      </c>
      <c r="J28" s="24">
        <v>32</v>
      </c>
      <c r="K28" s="24">
        <v>15</v>
      </c>
      <c r="L28" s="24">
        <v>41</v>
      </c>
      <c r="M28" s="24">
        <v>32</v>
      </c>
    </row>
    <row r="29" spans="2:13" ht="19.5" x14ac:dyDescent="0.3">
      <c r="B29" s="23" t="s">
        <v>49</v>
      </c>
      <c r="C29" s="24">
        <v>33</v>
      </c>
      <c r="D29" s="24">
        <v>25</v>
      </c>
      <c r="E29" s="24">
        <v>43</v>
      </c>
      <c r="F29" s="24">
        <v>50</v>
      </c>
      <c r="G29" s="24">
        <v>35</v>
      </c>
      <c r="H29" s="24">
        <v>50</v>
      </c>
      <c r="I29" s="24">
        <v>28</v>
      </c>
      <c r="J29" s="24">
        <v>42</v>
      </c>
      <c r="K29" s="24">
        <v>37</v>
      </c>
      <c r="L29" s="24">
        <v>70</v>
      </c>
      <c r="M29" s="24">
        <v>29</v>
      </c>
    </row>
    <row r="30" spans="2:13" ht="19.5" x14ac:dyDescent="0.3">
      <c r="B30" s="23" t="s">
        <v>54</v>
      </c>
      <c r="C30" s="24">
        <v>21</v>
      </c>
      <c r="D30" s="24">
        <v>14</v>
      </c>
      <c r="E30" s="24">
        <v>40</v>
      </c>
      <c r="F30" s="24">
        <v>22</v>
      </c>
      <c r="G30" s="24">
        <v>84</v>
      </c>
      <c r="H30" s="24">
        <v>20</v>
      </c>
      <c r="I30" s="24">
        <v>16</v>
      </c>
      <c r="J30" s="24">
        <v>98</v>
      </c>
      <c r="K30" s="24">
        <v>24</v>
      </c>
      <c r="L30" s="24">
        <v>56</v>
      </c>
      <c r="M30" s="24">
        <v>63</v>
      </c>
    </row>
    <row r="31" spans="2:13" ht="19.5" x14ac:dyDescent="0.3">
      <c r="B31" s="23" t="s">
        <v>59</v>
      </c>
      <c r="C31" s="24">
        <v>38</v>
      </c>
      <c r="D31" s="24">
        <v>15</v>
      </c>
      <c r="E31" s="24">
        <v>91</v>
      </c>
      <c r="F31" s="24">
        <v>83</v>
      </c>
      <c r="G31" s="24">
        <v>78</v>
      </c>
      <c r="H31" s="24">
        <v>31</v>
      </c>
      <c r="I31" s="24">
        <v>17</v>
      </c>
      <c r="J31" s="24">
        <v>62</v>
      </c>
      <c r="K31" s="24">
        <v>43</v>
      </c>
      <c r="L31" s="24">
        <v>38</v>
      </c>
      <c r="M31" s="24">
        <v>35</v>
      </c>
    </row>
    <row r="32" spans="2:13" ht="18.75" x14ac:dyDescent="0.25">
      <c r="B32" s="25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{D058745D-1F33-4870-9E92-65BF36940613}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{79143F32-68CC-45AE-95D9-84B3CA00631C}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{E5B03E62-9AA2-46B7-AB1E-87B49F690041}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{67855C88-1405-410A-A886-7BC1495DEEBD}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{F5DED1AF-6C55-4C76-AA18-F01EF9A870AE}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{A141A3A9-B5D3-4F6B-8ECA-B4BD5B0A3E81}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{3559B80D-FD21-4FDE-914C-B8DB9CA58C0A}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{03E1D33C-812B-4932-8E25-8CCE7881A196}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{63D820D7-954E-41E6-A526-DFB26DD88B4E}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{D966ADC9-B0C4-4674-9C20-E4C31EC1A986}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{679A18B5-8F27-4735-B81B-4E702F8DF44A}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{B2EC3799-C5E5-499F-BD55-997115519953}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{6A80EB13-D93C-4CC4-8B57-3C8F7FA87311}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{F1A3034B-6C67-4521-9D07-5E0FA26D636E}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{7550719B-BEA1-4B58-B082-B9C41740A808}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{680C60EA-7396-4CAC-9FD0-0B047C478CCB}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{CD96AEB6-700B-4FE7-A9B2-537252F7D0DD}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{D83BE84E-5F19-4D9F-B334-01D6DE2EE784}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{E0CB888B-2D68-4D18-BF7A-E75CC665F0B4}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{AFD3BFB1-614B-4079-BBB8-78A7C1792DCC}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{BD10008D-318B-4307-81F1-78CE7347670A}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{3985B7E6-92A8-43A1-96A7-CA3104060C8D}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058745D-1F33-4870-9E92-65BF3694061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9143F32-68CC-45AE-95D9-84B3CA00631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E5B03E62-9AA2-46B7-AB1E-87B49F69004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7855C88-1405-410A-A886-7BC1495DEEB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F5DED1AF-6C55-4C76-AA18-F01EF9A870A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141A3A9-B5D3-4F6B-8ECA-B4BD5B0A3E8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3559B80D-FD21-4FDE-914C-B8DB9CA58C0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3E1D33C-812B-4932-8E25-8CCE7881A19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63D820D7-954E-41E6-A526-DFB26DD88B4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966ADC9-B0C4-4674-9C20-E4C31EC1A98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79A18B5-8F27-4735-B81B-4E702F8DF44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2EC3799-C5E5-499F-BD55-9971155199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6A80EB13-D93C-4CC4-8B57-3C8F7FA8731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1A3034B-6C67-4521-9D07-5E0FA26D636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7550719B-BEA1-4B58-B082-B9C41740A80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80C60EA-7396-4CAC-9FD0-0B047C478CC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CD96AEB6-700B-4FE7-A9B2-537252F7D0D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83BE84E-5F19-4D9F-B334-01D6DE2EE7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0CB888B-2D68-4D18-BF7A-E75CC665F0B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FD3BFB1-614B-4079-BBB8-78A7C1792DC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BD10008D-318B-4307-81F1-78CE7347670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985B7E6-92A8-43A1-96A7-CA3104060C8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A028-B814-4548-AC54-3A238B244BD7}">
  <dimension ref="B3:E6"/>
  <sheetViews>
    <sheetView tabSelected="1" workbookViewId="0">
      <selection activeCell="B3" sqref="B3:E6"/>
    </sheetView>
  </sheetViews>
  <sheetFormatPr defaultRowHeight="15" x14ac:dyDescent="0.25"/>
  <cols>
    <col min="2" max="2" width="19" customWidth="1"/>
    <col min="3" max="3" width="25" customWidth="1"/>
    <col min="4" max="4" width="24.7109375" customWidth="1"/>
    <col min="5" max="5" width="25" customWidth="1"/>
  </cols>
  <sheetData>
    <row r="3" spans="2:5" x14ac:dyDescent="0.25">
      <c r="B3" s="47">
        <v>7</v>
      </c>
      <c r="C3">
        <v>56</v>
      </c>
      <c r="D3" s="47">
        <v>9</v>
      </c>
      <c r="E3">
        <v>19</v>
      </c>
    </row>
    <row r="4" spans="2:5" x14ac:dyDescent="0.25">
      <c r="B4" s="47">
        <v>15</v>
      </c>
      <c r="C4">
        <v>22</v>
      </c>
      <c r="D4" s="47">
        <v>17</v>
      </c>
      <c r="E4">
        <v>95</v>
      </c>
    </row>
    <row r="5" spans="2:5" x14ac:dyDescent="0.25">
      <c r="B5" s="47">
        <v>54</v>
      </c>
      <c r="C5">
        <v>20</v>
      </c>
      <c r="D5" s="47">
        <v>59</v>
      </c>
      <c r="E5">
        <v>25</v>
      </c>
    </row>
    <row r="6" spans="2:5" x14ac:dyDescent="0.25">
      <c r="B6" s="47">
        <v>5</v>
      </c>
      <c r="C6">
        <v>25</v>
      </c>
      <c r="D6" s="47">
        <v>3</v>
      </c>
      <c r="E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datasetX_t2</vt:lpstr>
      <vt:lpstr>dataset0_t2</vt:lpstr>
      <vt:lpstr>dataset0_plain</vt:lpstr>
      <vt:lpstr>dataset0_zebra</vt:lpstr>
      <vt:lpstr>dataset0_color</vt:lpstr>
      <vt:lpstr>dataset0_bar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gallegos</dc:creator>
  <cp:lastModifiedBy>dani gallegos</cp:lastModifiedBy>
  <dcterms:created xsi:type="dcterms:W3CDTF">2024-04-26T11:19:33Z</dcterms:created>
  <dcterms:modified xsi:type="dcterms:W3CDTF">2024-05-28T18:45:51Z</dcterms:modified>
</cp:coreProperties>
</file>