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4385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Q251" i="1" l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8" i="1" s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X7" i="1" s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X6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" i="1"/>
  <c r="X5" i="1" s="1"/>
  <c r="T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U6" i="1"/>
  <c r="H5" i="1" s="1"/>
  <c r="U7" i="1"/>
  <c r="U8" i="1"/>
  <c r="P186" i="1" s="1"/>
  <c r="U5" i="1"/>
  <c r="D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W6" i="1" l="1"/>
  <c r="Y6" i="1" s="1"/>
  <c r="W5" i="1"/>
  <c r="Y5" i="1" s="1"/>
  <c r="W7" i="1"/>
  <c r="W10" i="1" s="1"/>
  <c r="W8" i="1"/>
  <c r="Y8" i="1" s="1"/>
  <c r="X10" i="1"/>
  <c r="D237" i="1"/>
  <c r="D214" i="1"/>
  <c r="D234" i="1"/>
  <c r="D2" i="1"/>
  <c r="D230" i="1"/>
  <c r="D250" i="1"/>
  <c r="D229" i="1"/>
  <c r="D246" i="1"/>
  <c r="D226" i="1"/>
  <c r="D245" i="1"/>
  <c r="D222" i="1"/>
  <c r="D242" i="1"/>
  <c r="D221" i="1"/>
  <c r="D238" i="1"/>
  <c r="D218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V7" i="1" s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8" i="1"/>
  <c r="L16" i="1"/>
  <c r="L24" i="1"/>
  <c r="L32" i="1"/>
  <c r="L40" i="1"/>
  <c r="L48" i="1"/>
  <c r="L56" i="1"/>
  <c r="L64" i="1"/>
  <c r="L72" i="1"/>
  <c r="L80" i="1"/>
  <c r="L88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H250" i="1"/>
  <c r="H242" i="1"/>
  <c r="H234" i="1"/>
  <c r="H226" i="1"/>
  <c r="H218" i="1"/>
  <c r="H210" i="1"/>
  <c r="H202" i="1"/>
  <c r="H194" i="1"/>
  <c r="H186" i="1"/>
  <c r="H178" i="1"/>
  <c r="H170" i="1"/>
  <c r="H158" i="1"/>
  <c r="H148" i="1"/>
  <c r="H138" i="1"/>
  <c r="H126" i="1"/>
  <c r="H116" i="1"/>
  <c r="H106" i="1"/>
  <c r="H94" i="1"/>
  <c r="H83" i="1"/>
  <c r="H69" i="1"/>
  <c r="H58" i="1"/>
  <c r="H44" i="1"/>
  <c r="H30" i="1"/>
  <c r="H19" i="1"/>
  <c r="L247" i="1"/>
  <c r="L232" i="1"/>
  <c r="L214" i="1"/>
  <c r="L191" i="1"/>
  <c r="L168" i="1"/>
  <c r="L150" i="1"/>
  <c r="L127" i="1"/>
  <c r="L104" i="1"/>
  <c r="L79" i="1"/>
  <c r="L47" i="1"/>
  <c r="L15" i="1"/>
  <c r="P234" i="1"/>
  <c r="H7" i="1"/>
  <c r="H15" i="1"/>
  <c r="H23" i="1"/>
  <c r="H31" i="1"/>
  <c r="H39" i="1"/>
  <c r="H47" i="1"/>
  <c r="H55" i="1"/>
  <c r="H63" i="1"/>
  <c r="H71" i="1"/>
  <c r="H79" i="1"/>
  <c r="H8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H249" i="1"/>
  <c r="H241" i="1"/>
  <c r="H233" i="1"/>
  <c r="H225" i="1"/>
  <c r="H217" i="1"/>
  <c r="H209" i="1"/>
  <c r="H201" i="1"/>
  <c r="H193" i="1"/>
  <c r="H185" i="1"/>
  <c r="H177" i="1"/>
  <c r="H167" i="1"/>
  <c r="H157" i="1"/>
  <c r="H147" i="1"/>
  <c r="H135" i="1"/>
  <c r="H125" i="1"/>
  <c r="H115" i="1"/>
  <c r="H103" i="1"/>
  <c r="H93" i="1"/>
  <c r="H82" i="1"/>
  <c r="H68" i="1"/>
  <c r="H54" i="1"/>
  <c r="H43" i="1"/>
  <c r="H29" i="1"/>
  <c r="H18" i="1"/>
  <c r="H4" i="1"/>
  <c r="L246" i="1"/>
  <c r="L231" i="1"/>
  <c r="L208" i="1"/>
  <c r="L190" i="1"/>
  <c r="L167" i="1"/>
  <c r="L144" i="1"/>
  <c r="L126" i="1"/>
  <c r="L103" i="1"/>
  <c r="L78" i="1"/>
  <c r="L46" i="1"/>
  <c r="L14" i="1"/>
  <c r="P226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H248" i="1"/>
  <c r="H240" i="1"/>
  <c r="H232" i="1"/>
  <c r="H224" i="1"/>
  <c r="H216" i="1"/>
  <c r="H208" i="1"/>
  <c r="H200" i="1"/>
  <c r="H192" i="1"/>
  <c r="H184" i="1"/>
  <c r="H176" i="1"/>
  <c r="H166" i="1"/>
  <c r="H156" i="1"/>
  <c r="H146" i="1"/>
  <c r="H134" i="1"/>
  <c r="H124" i="1"/>
  <c r="H114" i="1"/>
  <c r="H102" i="1"/>
  <c r="H92" i="1"/>
  <c r="H78" i="1"/>
  <c r="H67" i="1"/>
  <c r="H53" i="1"/>
  <c r="H42" i="1"/>
  <c r="H28" i="1"/>
  <c r="H14" i="1"/>
  <c r="H3" i="1"/>
  <c r="L242" i="1"/>
  <c r="L230" i="1"/>
  <c r="L207" i="1"/>
  <c r="L184" i="1"/>
  <c r="L166" i="1"/>
  <c r="L143" i="1"/>
  <c r="L120" i="1"/>
  <c r="L102" i="1"/>
  <c r="L71" i="1"/>
  <c r="L39" i="1"/>
  <c r="L7" i="1"/>
  <c r="P218" i="1"/>
  <c r="D251" i="1"/>
  <c r="V5" i="1" s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H247" i="1"/>
  <c r="H239" i="1"/>
  <c r="H231" i="1"/>
  <c r="H223" i="1"/>
  <c r="H215" i="1"/>
  <c r="H207" i="1"/>
  <c r="H199" i="1"/>
  <c r="H191" i="1"/>
  <c r="H183" i="1"/>
  <c r="H175" i="1"/>
  <c r="H165" i="1"/>
  <c r="H155" i="1"/>
  <c r="H143" i="1"/>
  <c r="H133" i="1"/>
  <c r="H123" i="1"/>
  <c r="H111" i="1"/>
  <c r="H101" i="1"/>
  <c r="H91" i="1"/>
  <c r="H77" i="1"/>
  <c r="H66" i="1"/>
  <c r="H52" i="1"/>
  <c r="H38" i="1"/>
  <c r="H27" i="1"/>
  <c r="H13" i="1"/>
  <c r="L241" i="1"/>
  <c r="L224" i="1"/>
  <c r="L206" i="1"/>
  <c r="L183" i="1"/>
  <c r="L160" i="1"/>
  <c r="L142" i="1"/>
  <c r="L119" i="1"/>
  <c r="L96" i="1"/>
  <c r="L70" i="1"/>
  <c r="L38" i="1"/>
  <c r="L6" i="1"/>
  <c r="P210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H246" i="1"/>
  <c r="H238" i="1"/>
  <c r="H230" i="1"/>
  <c r="H222" i="1"/>
  <c r="H214" i="1"/>
  <c r="H206" i="1"/>
  <c r="H198" i="1"/>
  <c r="H190" i="1"/>
  <c r="H182" i="1"/>
  <c r="H174" i="1"/>
  <c r="H164" i="1"/>
  <c r="H154" i="1"/>
  <c r="H142" i="1"/>
  <c r="H132" i="1"/>
  <c r="H122" i="1"/>
  <c r="H110" i="1"/>
  <c r="H100" i="1"/>
  <c r="H90" i="1"/>
  <c r="H76" i="1"/>
  <c r="H62" i="1"/>
  <c r="H51" i="1"/>
  <c r="H37" i="1"/>
  <c r="H26" i="1"/>
  <c r="H12" i="1"/>
  <c r="L240" i="1"/>
  <c r="L223" i="1"/>
  <c r="L200" i="1"/>
  <c r="L182" i="1"/>
  <c r="L159" i="1"/>
  <c r="L136" i="1"/>
  <c r="L118" i="1"/>
  <c r="L95" i="1"/>
  <c r="L63" i="1"/>
  <c r="L31" i="1"/>
  <c r="P202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H245" i="1"/>
  <c r="H237" i="1"/>
  <c r="H229" i="1"/>
  <c r="H221" i="1"/>
  <c r="H213" i="1"/>
  <c r="H205" i="1"/>
  <c r="H197" i="1"/>
  <c r="H189" i="1"/>
  <c r="H181" i="1"/>
  <c r="H173" i="1"/>
  <c r="H163" i="1"/>
  <c r="H151" i="1"/>
  <c r="H141" i="1"/>
  <c r="H131" i="1"/>
  <c r="H119" i="1"/>
  <c r="H109" i="1"/>
  <c r="H99" i="1"/>
  <c r="H86" i="1"/>
  <c r="H75" i="1"/>
  <c r="H61" i="1"/>
  <c r="H50" i="1"/>
  <c r="H36" i="1"/>
  <c r="H22" i="1"/>
  <c r="H11" i="1"/>
  <c r="L250" i="1"/>
  <c r="L239" i="1"/>
  <c r="L222" i="1"/>
  <c r="L199" i="1"/>
  <c r="L176" i="1"/>
  <c r="L158" i="1"/>
  <c r="L135" i="1"/>
  <c r="L112" i="1"/>
  <c r="L94" i="1"/>
  <c r="L62" i="1"/>
  <c r="L30" i="1"/>
  <c r="P194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H2" i="1"/>
  <c r="H244" i="1"/>
  <c r="H236" i="1"/>
  <c r="H228" i="1"/>
  <c r="H220" i="1"/>
  <c r="H212" i="1"/>
  <c r="H204" i="1"/>
  <c r="H196" i="1"/>
  <c r="H188" i="1"/>
  <c r="H180" i="1"/>
  <c r="H172" i="1"/>
  <c r="H162" i="1"/>
  <c r="H150" i="1"/>
  <c r="H140" i="1"/>
  <c r="H130" i="1"/>
  <c r="H118" i="1"/>
  <c r="H108" i="1"/>
  <c r="H98" i="1"/>
  <c r="H85" i="1"/>
  <c r="H74" i="1"/>
  <c r="H60" i="1"/>
  <c r="H46" i="1"/>
  <c r="H35" i="1"/>
  <c r="H21" i="1"/>
  <c r="H10" i="1"/>
  <c r="L249" i="1"/>
  <c r="L238" i="1"/>
  <c r="L216" i="1"/>
  <c r="L198" i="1"/>
  <c r="L175" i="1"/>
  <c r="L152" i="1"/>
  <c r="L134" i="1"/>
  <c r="L111" i="1"/>
  <c r="L87" i="1"/>
  <c r="L55" i="1"/>
  <c r="L23" i="1"/>
  <c r="P25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17" i="1"/>
  <c r="P225" i="1"/>
  <c r="P233" i="1"/>
  <c r="P241" i="1"/>
  <c r="P249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3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V8" i="1" s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H251" i="1"/>
  <c r="V6" i="1" s="1"/>
  <c r="H243" i="1"/>
  <c r="H235" i="1"/>
  <c r="H227" i="1"/>
  <c r="H219" i="1"/>
  <c r="H211" i="1"/>
  <c r="H203" i="1"/>
  <c r="H195" i="1"/>
  <c r="H187" i="1"/>
  <c r="H179" i="1"/>
  <c r="H171" i="1"/>
  <c r="H159" i="1"/>
  <c r="H149" i="1"/>
  <c r="H139" i="1"/>
  <c r="H127" i="1"/>
  <c r="H117" i="1"/>
  <c r="H107" i="1"/>
  <c r="H95" i="1"/>
  <c r="H84" i="1"/>
  <c r="H70" i="1"/>
  <c r="H59" i="1"/>
  <c r="H45" i="1"/>
  <c r="H34" i="1"/>
  <c r="H20" i="1"/>
  <c r="H6" i="1"/>
  <c r="L248" i="1"/>
  <c r="L233" i="1"/>
  <c r="L215" i="1"/>
  <c r="L192" i="1"/>
  <c r="L174" i="1"/>
  <c r="L151" i="1"/>
  <c r="L128" i="1"/>
  <c r="L110" i="1"/>
  <c r="L86" i="1"/>
  <c r="L54" i="1"/>
  <c r="L22" i="1"/>
  <c r="P242" i="1"/>
  <c r="Y7" i="1" l="1"/>
  <c r="Y10" i="1"/>
  <c r="V10" i="1"/>
</calcChain>
</file>

<file path=xl/comments1.xml><?xml version="1.0" encoding="utf-8"?>
<comments xmlns="http://schemas.openxmlformats.org/spreadsheetml/2006/main">
  <authors>
    <author>Danila</author>
  </authors>
  <commentList>
    <comment ref="S7" authorId="0">
      <text>
        <r>
          <rPr>
            <b/>
            <sz val="9"/>
            <color indexed="81"/>
            <rFont val="Tahoma"/>
            <family val="2"/>
            <charset val="204"/>
          </rPr>
          <t>Danila: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<sst xmlns="http://schemas.openxmlformats.org/spreadsheetml/2006/main" count="29" uniqueCount="19">
  <si>
    <t>Date</t>
  </si>
  <si>
    <t>AAPL Close</t>
  </si>
  <si>
    <t>GOOG Close</t>
  </si>
  <si>
    <t>INTC Close</t>
  </si>
  <si>
    <t>MSFT Close</t>
  </si>
  <si>
    <t>Cumulative</t>
  </si>
  <si>
    <t>AAPL</t>
  </si>
  <si>
    <t>Total</t>
  </si>
  <si>
    <t>GOOG</t>
  </si>
  <si>
    <t>Return</t>
  </si>
  <si>
    <t xml:space="preserve">INTC </t>
  </si>
  <si>
    <t xml:space="preserve">MSFT </t>
  </si>
  <si>
    <t>Investment</t>
  </si>
  <si>
    <t>Factor</t>
  </si>
  <si>
    <t>Initial</t>
  </si>
  <si>
    <t>DailyAvg</t>
  </si>
  <si>
    <t>DailyStdev</t>
  </si>
  <si>
    <t>DailyRet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</si>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</sst>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&quot;$&quot;#,##0.00"/>
    <numFmt numFmtId="167" formatCode="0.000000"/>
    <numFmt numFmtId="168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10" xfId="0" applyFill="1" applyBorder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AAPL</c:v>
          </c:tx>
          <c:marker>
            <c:symbol val="none"/>
          </c:marker>
          <c:val>
            <c:numRef>
              <c:f>table!$C$2:$C$253</c:f>
              <c:numCache>
                <c:formatCode>0.00%</c:formatCode>
                <c:ptCount val="252"/>
                <c:pt idx="0">
                  <c:v>1</c:v>
                </c:pt>
                <c:pt idx="1">
                  <c:v>1.005204028530321</c:v>
                </c:pt>
                <c:pt idx="2">
                  <c:v>1.013438638381241</c:v>
                </c:pt>
                <c:pt idx="3">
                  <c:v>1.0126121162028958</c:v>
                </c:pt>
                <c:pt idx="4">
                  <c:v>1.0198671442128142</c:v>
                </c:pt>
                <c:pt idx="5">
                  <c:v>1.0390914378424709</c:v>
                </c:pt>
                <c:pt idx="6">
                  <c:v>1.0366118713074355</c:v>
                </c:pt>
                <c:pt idx="7">
                  <c:v>1.0450607646860746</c:v>
                </c:pt>
                <c:pt idx="8">
                  <c:v>1.0488872562524871</c:v>
                </c:pt>
                <c:pt idx="9">
                  <c:v>1.0573667615636575</c:v>
                </c:pt>
                <c:pt idx="10">
                  <c:v>1.0336119019193681</c:v>
                </c:pt>
                <c:pt idx="11">
                  <c:v>1.0281323659962653</c:v>
                </c:pt>
                <c:pt idx="12">
                  <c:v>1.0094284752196405</c:v>
                </c:pt>
                <c:pt idx="13">
                  <c:v>0.99133682309364179</c:v>
                </c:pt>
                <c:pt idx="14">
                  <c:v>1.0239079193069458</c:v>
                </c:pt>
                <c:pt idx="15">
                  <c:v>1.0358771849266843</c:v>
                </c:pt>
                <c:pt idx="16">
                  <c:v>1.0433158845317905</c:v>
                </c:pt>
                <c:pt idx="17">
                  <c:v>1.0413873327823184</c:v>
                </c:pt>
                <c:pt idx="18">
                  <c:v>1.0198059203477514</c:v>
                </c:pt>
                <c:pt idx="19">
                  <c:v>1.0295711268252363</c:v>
                </c:pt>
                <c:pt idx="20">
                  <c:v>1.0468974806379527</c:v>
                </c:pt>
                <c:pt idx="21">
                  <c:v>1.0447546453607617</c:v>
                </c:pt>
                <c:pt idx="22">
                  <c:v>1.0420914072305385</c:v>
                </c:pt>
                <c:pt idx="23">
                  <c:v>1.0513668227875226</c:v>
                </c:pt>
                <c:pt idx="24">
                  <c:v>1.0676829828267058</c:v>
                </c:pt>
                <c:pt idx="25">
                  <c:v>1.0777543086295036</c:v>
                </c:pt>
                <c:pt idx="26">
                  <c:v>1.0867542167937061</c:v>
                </c:pt>
                <c:pt idx="27">
                  <c:v>1.0757645330149692</c:v>
                </c:pt>
                <c:pt idx="28">
                  <c:v>1.0827746655646371</c:v>
                </c:pt>
                <c:pt idx="29">
                  <c:v>1.0898460219793675</c:v>
                </c:pt>
                <c:pt idx="30">
                  <c:v>1.0920194691890899</c:v>
                </c:pt>
                <c:pt idx="31">
                  <c:v>1.1018152875991061</c:v>
                </c:pt>
                <c:pt idx="32">
                  <c:v>1.0871827838491444</c:v>
                </c:pt>
                <c:pt idx="33">
                  <c:v>1.0636728196651055</c:v>
                </c:pt>
                <c:pt idx="34">
                  <c:v>1.0274282915480453</c:v>
                </c:pt>
                <c:pt idx="35">
                  <c:v>1.0395812287629718</c:v>
                </c:pt>
                <c:pt idx="36">
                  <c:v>1.0403771390087857</c:v>
                </c:pt>
                <c:pt idx="37">
                  <c:v>1.0564177916551871</c:v>
                </c:pt>
                <c:pt idx="38">
                  <c:v>1.0717237579208376</c:v>
                </c:pt>
                <c:pt idx="39">
                  <c:v>1.0599075519637555</c:v>
                </c:pt>
                <c:pt idx="40">
                  <c:v>1.068417669207457</c:v>
                </c:pt>
                <c:pt idx="41">
                  <c:v>1.0910092754155569</c:v>
                </c:pt>
                <c:pt idx="42">
                  <c:v>1.0923255885144028</c:v>
                </c:pt>
                <c:pt idx="43">
                  <c:v>1.0782440995500047</c:v>
                </c:pt>
                <c:pt idx="44">
                  <c:v>1.0794685768512566</c:v>
                </c:pt>
                <c:pt idx="45">
                  <c:v>1.0694890868460525</c:v>
                </c:pt>
                <c:pt idx="46">
                  <c:v>1.0518872256405547</c:v>
                </c:pt>
                <c:pt idx="47">
                  <c:v>1.06801971408455</c:v>
                </c:pt>
                <c:pt idx="48">
                  <c:v>1.0727951755594329</c:v>
                </c:pt>
                <c:pt idx="49">
                  <c:v>1.0481219579392047</c:v>
                </c:pt>
                <c:pt idx="50">
                  <c:v>1.0013469250313771</c:v>
                </c:pt>
                <c:pt idx="51">
                  <c:v>1.0153671901307129</c:v>
                </c:pt>
                <c:pt idx="52">
                  <c:v>1.0033367006459117</c:v>
                </c:pt>
                <c:pt idx="53">
                  <c:v>1.0295099029601738</c:v>
                </c:pt>
                <c:pt idx="54">
                  <c:v>1.0352955582085897</c:v>
                </c:pt>
                <c:pt idx="55">
                  <c:v>1.0291731717023296</c:v>
                </c:pt>
                <c:pt idx="56">
                  <c:v>1.0467138090427648</c:v>
                </c:pt>
                <c:pt idx="57">
                  <c:v>1.0666727890531729</c:v>
                </c:pt>
                <c:pt idx="58">
                  <c:v>1.0633360884072611</c:v>
                </c:pt>
                <c:pt idx="59">
                  <c:v>1.0648972969663575</c:v>
                </c:pt>
                <c:pt idx="60">
                  <c:v>1.057825940551627</c:v>
                </c:pt>
                <c:pt idx="61">
                  <c:v>1.0574585973612514</c:v>
                </c:pt>
                <c:pt idx="62">
                  <c:v>1.0454893317415128</c:v>
                </c:pt>
                <c:pt idx="63">
                  <c:v>1.0352649462760584</c:v>
                </c:pt>
                <c:pt idx="64">
                  <c:v>1.0282854256589218</c:v>
                </c:pt>
                <c:pt idx="65">
                  <c:v>1.0256834113937612</c:v>
                </c:pt>
                <c:pt idx="66">
                  <c:v>1.0258058591238866</c:v>
                </c:pt>
                <c:pt idx="67">
                  <c:v>1.0166528912970276</c:v>
                </c:pt>
                <c:pt idx="68">
                  <c:v>1.0037346557688185</c:v>
                </c:pt>
                <c:pt idx="69">
                  <c:v>1.0085713411087642</c:v>
                </c:pt>
                <c:pt idx="70">
                  <c:v>1.0198977561453455</c:v>
                </c:pt>
                <c:pt idx="71">
                  <c:v>1.0086325649738268</c:v>
                </c:pt>
                <c:pt idx="72">
                  <c:v>0.993602106100958</c:v>
                </c:pt>
                <c:pt idx="73">
                  <c:v>1.006918296752074</c:v>
                </c:pt>
                <c:pt idx="74">
                  <c:v>1.0251630085407291</c:v>
                </c:pt>
                <c:pt idx="75">
                  <c:v>1.0389689901123458</c:v>
                </c:pt>
                <c:pt idx="76">
                  <c:v>1.0641013867205436</c:v>
                </c:pt>
                <c:pt idx="77">
                  <c:v>1.0711115192702114</c:v>
                </c:pt>
                <c:pt idx="78">
                  <c:v>1.0632748645421983</c:v>
                </c:pt>
                <c:pt idx="79">
                  <c:v>1.0624483423638533</c:v>
                </c:pt>
                <c:pt idx="80">
                  <c:v>1.052132121100805</c:v>
                </c:pt>
                <c:pt idx="81">
                  <c:v>1.0623871184987908</c:v>
                </c:pt>
                <c:pt idx="82">
                  <c:v>1.050693360271834</c:v>
                </c:pt>
                <c:pt idx="83">
                  <c:v>1.0565402393853123</c:v>
                </c:pt>
                <c:pt idx="84">
                  <c:v>1.0606728502770379</c:v>
                </c:pt>
                <c:pt idx="85">
                  <c:v>1.052132121100805</c:v>
                </c:pt>
                <c:pt idx="86">
                  <c:v>1.0518566137080234</c:v>
                </c:pt>
                <c:pt idx="87">
                  <c:v>1.0547035234334343</c:v>
                </c:pt>
                <c:pt idx="88">
                  <c:v>1.0603055070866623</c:v>
                </c:pt>
                <c:pt idx="89">
                  <c:v>1.0535708819297762</c:v>
                </c:pt>
                <c:pt idx="90">
                  <c:v>1.0515811063152416</c:v>
                </c:pt>
                <c:pt idx="91">
                  <c:v>1.0331527229313986</c:v>
                </c:pt>
                <c:pt idx="92">
                  <c:v>1.0113264150365813</c:v>
                </c:pt>
                <c:pt idx="93">
                  <c:v>1.0199283680778768</c:v>
                </c:pt>
                <c:pt idx="94">
                  <c:v>1.0312547831144581</c:v>
                </c:pt>
                <c:pt idx="95">
                  <c:v>1.0332445587289925</c:v>
                </c:pt>
                <c:pt idx="96">
                  <c:v>1.0171426822175282</c:v>
                </c:pt>
                <c:pt idx="97">
                  <c:v>1.014663115682493</c:v>
                </c:pt>
                <c:pt idx="98">
                  <c:v>1.007959102458138</c:v>
                </c:pt>
                <c:pt idx="99">
                  <c:v>1.0218875317598799</c:v>
                </c:pt>
                <c:pt idx="100">
                  <c:v>1.0164692197018397</c:v>
                </c:pt>
                <c:pt idx="101">
                  <c:v>1.0237854715768206</c:v>
                </c:pt>
                <c:pt idx="102">
                  <c:v>1.0554075978816542</c:v>
                </c:pt>
                <c:pt idx="103">
                  <c:v>1.0483668533994552</c:v>
                </c:pt>
                <c:pt idx="104">
                  <c:v>1.0501423454862706</c:v>
                </c:pt>
                <c:pt idx="105">
                  <c:v>1.0420914072305385</c:v>
                </c:pt>
                <c:pt idx="106">
                  <c:v>1.0256834113937612</c:v>
                </c:pt>
                <c:pt idx="107">
                  <c:v>1.0074999234701687</c:v>
                </c:pt>
                <c:pt idx="108">
                  <c:v>1.0081121621207947</c:v>
                </c:pt>
                <c:pt idx="109">
                  <c:v>1.005816267180947</c:v>
                </c:pt>
                <c:pt idx="110">
                  <c:v>0.98885725655860646</c:v>
                </c:pt>
                <c:pt idx="111">
                  <c:v>0.99100009183579763</c:v>
                </c:pt>
                <c:pt idx="112">
                  <c:v>1.0086937888388894</c:v>
                </c:pt>
                <c:pt idx="113">
                  <c:v>0.99142865889123577</c:v>
                </c:pt>
                <c:pt idx="114">
                  <c:v>0.98662258548382153</c:v>
                </c:pt>
                <c:pt idx="115">
                  <c:v>0.9717451862736094</c:v>
                </c:pt>
                <c:pt idx="116">
                  <c:v>0.9567453393332721</c:v>
                </c:pt>
                <c:pt idx="117">
                  <c:v>0.98705115253925979</c:v>
                </c:pt>
                <c:pt idx="118">
                  <c:v>0.97887776655340242</c:v>
                </c:pt>
                <c:pt idx="119">
                  <c:v>1.0050203569351333</c:v>
                </c:pt>
                <c:pt idx="120">
                  <c:v>0.99023479352251509</c:v>
                </c:pt>
                <c:pt idx="121">
                  <c:v>1.0074999234701687</c:v>
                </c:pt>
                <c:pt idx="122">
                  <c:v>1.0172651299476536</c:v>
                </c:pt>
                <c:pt idx="123">
                  <c:v>1.0135610861113662</c:v>
                </c:pt>
                <c:pt idx="124">
                  <c:v>1.0185202191814369</c:v>
                </c:pt>
                <c:pt idx="125">
                  <c:v>1.0415403924449751</c:v>
                </c:pt>
                <c:pt idx="126">
                  <c:v>1.0602442832215997</c:v>
                </c:pt>
                <c:pt idx="127">
                  <c:v>1.0673156396363304</c:v>
                </c:pt>
                <c:pt idx="128">
                  <c:v>1.0838460832032326</c:v>
                </c:pt>
                <c:pt idx="129">
                  <c:v>1.0914378424709952</c:v>
                </c:pt>
                <c:pt idx="130">
                  <c:v>1.074111488658279</c:v>
                </c:pt>
                <c:pt idx="131">
                  <c:v>1.0733768022775276</c:v>
                </c:pt>
                <c:pt idx="132">
                  <c:v>1.0863256497382678</c:v>
                </c:pt>
                <c:pt idx="133">
                  <c:v>1.0855603514249854</c:v>
                </c:pt>
                <c:pt idx="134">
                  <c:v>1.1072642115896776</c:v>
                </c:pt>
                <c:pt idx="135">
                  <c:v>1.1342027122172222</c:v>
                </c:pt>
                <c:pt idx="136">
                  <c:v>1.143447515841675</c:v>
                </c:pt>
                <c:pt idx="137">
                  <c:v>1.1739370006428504</c:v>
                </c:pt>
                <c:pt idx="138">
                  <c:v>1.1751308660115711</c:v>
                </c:pt>
                <c:pt idx="139">
                  <c:v>1.1933755778002264</c:v>
                </c:pt>
                <c:pt idx="140">
                  <c:v>1.2091407230538465</c:v>
                </c:pt>
                <c:pt idx="141">
                  <c:v>1.2240487341965898</c:v>
                </c:pt>
                <c:pt idx="142">
                  <c:v>1.1912021305905041</c:v>
                </c:pt>
                <c:pt idx="143">
                  <c:v>1.1888756237181253</c:v>
                </c:pt>
                <c:pt idx="144">
                  <c:v>1.1848042366914624</c:v>
                </c:pt>
                <c:pt idx="145">
                  <c:v>1.2038448587259314</c:v>
                </c:pt>
                <c:pt idx="146">
                  <c:v>1.1800593871491107</c:v>
                </c:pt>
                <c:pt idx="147">
                  <c:v>1.1911409067254415</c:v>
                </c:pt>
                <c:pt idx="148">
                  <c:v>1.1450393363333027</c:v>
                </c:pt>
                <c:pt idx="149">
                  <c:v>1.1336516974316588</c:v>
                </c:pt>
                <c:pt idx="150">
                  <c:v>1.0717237579208376</c:v>
                </c:pt>
                <c:pt idx="151">
                  <c:v>1.1348455628003795</c:v>
                </c:pt>
                <c:pt idx="152">
                  <c:v>1.1035295558208589</c:v>
                </c:pt>
                <c:pt idx="153">
                  <c:v>1.1338965928919094</c:v>
                </c:pt>
                <c:pt idx="154">
                  <c:v>1.1438760828971133</c:v>
                </c:pt>
                <c:pt idx="155">
                  <c:v>1.1633758839195518</c:v>
                </c:pt>
                <c:pt idx="156">
                  <c:v>1.1544678115529432</c:v>
                </c:pt>
                <c:pt idx="157">
                  <c:v>1.154345363822818</c:v>
                </c:pt>
                <c:pt idx="158">
                  <c:v>1.1106927480331832</c:v>
                </c:pt>
                <c:pt idx="159">
                  <c:v>1.0802950990296016</c:v>
                </c:pt>
                <c:pt idx="160">
                  <c:v>1.0815195763308538</c:v>
                </c:pt>
                <c:pt idx="161">
                  <c:v>1.1335904735665963</c:v>
                </c:pt>
                <c:pt idx="162">
                  <c:v>1.1414271282946091</c:v>
                </c:pt>
                <c:pt idx="163">
                  <c:v>1.1339578167569719</c:v>
                </c:pt>
                <c:pt idx="164">
                  <c:v>1.1638656748400527</c:v>
                </c:pt>
                <c:pt idx="165">
                  <c:v>1.1832736400648973</c:v>
                </c:pt>
                <c:pt idx="166">
                  <c:v>1.1833348639299599</c:v>
                </c:pt>
                <c:pt idx="167">
                  <c:v>1.1676615544739339</c:v>
                </c:pt>
                <c:pt idx="168">
                  <c:v>1.1561514678421649</c:v>
                </c:pt>
                <c:pt idx="169">
                  <c:v>1.1349680105305047</c:v>
                </c:pt>
                <c:pt idx="170">
                  <c:v>1.1522331404781583</c:v>
                </c:pt>
                <c:pt idx="171">
                  <c:v>1.1649370924786482</c:v>
                </c:pt>
                <c:pt idx="172">
                  <c:v>1.1655799430618055</c:v>
                </c:pt>
                <c:pt idx="173">
                  <c:v>1.1453760675911471</c:v>
                </c:pt>
                <c:pt idx="174">
                  <c:v>1.1528453791287845</c:v>
                </c:pt>
                <c:pt idx="175">
                  <c:v>1.1670187038907767</c:v>
                </c:pt>
                <c:pt idx="176">
                  <c:v>1.1812226405853001</c:v>
                </c:pt>
                <c:pt idx="177">
                  <c:v>1.1923347720941622</c:v>
                </c:pt>
                <c:pt idx="178">
                  <c:v>1.2152018856950439</c:v>
                </c:pt>
                <c:pt idx="179">
                  <c:v>1.2489974592095998</c:v>
                </c:pt>
                <c:pt idx="180">
                  <c:v>1.2545076070652339</c:v>
                </c:pt>
                <c:pt idx="181">
                  <c:v>1.2505280558361649</c:v>
                </c:pt>
                <c:pt idx="182">
                  <c:v>1.2192120488566442</c:v>
                </c:pt>
                <c:pt idx="183">
                  <c:v>1.2267425842593442</c:v>
                </c:pt>
                <c:pt idx="184">
                  <c:v>1.2233140478158386</c:v>
                </c:pt>
                <c:pt idx="185">
                  <c:v>1.2114672299262252</c:v>
                </c:pt>
                <c:pt idx="186">
                  <c:v>1.2046407689717451</c:v>
                </c:pt>
                <c:pt idx="187">
                  <c:v>1.185079744084244</c:v>
                </c:pt>
                <c:pt idx="188">
                  <c:v>1.1570086019530412</c:v>
                </c:pt>
                <c:pt idx="189">
                  <c:v>1.1366210548871951</c:v>
                </c:pt>
                <c:pt idx="190">
                  <c:v>1.1302537729206845</c:v>
                </c:pt>
                <c:pt idx="191">
                  <c:v>1.1477025744635259</c:v>
                </c:pt>
                <c:pt idx="192">
                  <c:v>1.1450393363333027</c:v>
                </c:pt>
                <c:pt idx="193">
                  <c:v>1.122049775002296</c:v>
                </c:pt>
                <c:pt idx="194">
                  <c:v>1.1797532678237976</c:v>
                </c:pt>
                <c:pt idx="195">
                  <c:v>1.2145896470444177</c:v>
                </c:pt>
                <c:pt idx="196">
                  <c:v>1.2203446903603024</c:v>
                </c:pt>
                <c:pt idx="197">
                  <c:v>1.2392628646646462</c:v>
                </c:pt>
                <c:pt idx="198">
                  <c:v>1.2804665258517771</c:v>
                </c:pt>
                <c:pt idx="199">
                  <c:v>1.2743441393455168</c:v>
                </c:pt>
                <c:pt idx="200">
                  <c:v>1.2811706002999967</c:v>
                </c:pt>
                <c:pt idx="201">
                  <c:v>1.2095080662442219</c:v>
                </c:pt>
                <c:pt idx="202">
                  <c:v>1.1994673523739552</c:v>
                </c:pt>
                <c:pt idx="203">
                  <c:v>1.1920592647013806</c:v>
                </c:pt>
                <c:pt idx="204">
                  <c:v>1.2312119264089141</c:v>
                </c:pt>
                <c:pt idx="205">
                  <c:v>1.2069366639115926</c:v>
                </c:pt>
                <c:pt idx="206">
                  <c:v>1.2155080050203568</c:v>
                </c:pt>
                <c:pt idx="207">
                  <c:v>1.2279364496280649</c:v>
                </c:pt>
                <c:pt idx="208">
                  <c:v>1.2287323598738786</c:v>
                </c:pt>
                <c:pt idx="209">
                  <c:v>1.2282119570208467</c:v>
                </c:pt>
                <c:pt idx="210">
                  <c:v>1.20311017234518</c:v>
                </c:pt>
                <c:pt idx="211">
                  <c:v>1.205834634340466</c:v>
                </c:pt>
                <c:pt idx="212">
                  <c:v>1.2230079284905255</c:v>
                </c:pt>
                <c:pt idx="213">
                  <c:v>1.2144365873817615</c:v>
                </c:pt>
                <c:pt idx="214">
                  <c:v>1.2128753788226649</c:v>
                </c:pt>
                <c:pt idx="215">
                  <c:v>1.2325894633728225</c:v>
                </c:pt>
                <c:pt idx="216">
                  <c:v>1.1993755165763615</c:v>
                </c:pt>
                <c:pt idx="217">
                  <c:v>1.1688554198426546</c:v>
                </c:pt>
                <c:pt idx="218">
                  <c:v>1.1670187038907767</c:v>
                </c:pt>
                <c:pt idx="219">
                  <c:v>1.150763767716656</c:v>
                </c:pt>
                <c:pt idx="220">
                  <c:v>1.1798144916888604</c:v>
                </c:pt>
                <c:pt idx="221">
                  <c:v>1.167477882878746</c:v>
                </c:pt>
                <c:pt idx="222">
                  <c:v>1.1451617840634278</c:v>
                </c:pt>
                <c:pt idx="223">
                  <c:v>1.1376618605932591</c:v>
                </c:pt>
                <c:pt idx="224">
                  <c:v>1.1196620442648544</c:v>
                </c:pt>
                <c:pt idx="225">
                  <c:v>1.1424373220681421</c:v>
                </c:pt>
                <c:pt idx="226">
                  <c:v>1.1135396577585943</c:v>
                </c:pt>
                <c:pt idx="227">
                  <c:v>1.1031622126304834</c:v>
                </c:pt>
                <c:pt idx="228">
                  <c:v>1.1412434566994214</c:v>
                </c:pt>
                <c:pt idx="229">
                  <c:v>1.1323659962653443</c:v>
                </c:pt>
                <c:pt idx="230">
                  <c:v>1.1597024520157957</c:v>
                </c:pt>
                <c:pt idx="231">
                  <c:v>1.1770900296935745</c:v>
                </c:pt>
                <c:pt idx="232">
                  <c:v>1.1824471178865521</c:v>
                </c:pt>
                <c:pt idx="233">
                  <c:v>1.1924878317568188</c:v>
                </c:pt>
                <c:pt idx="234">
                  <c:v>1.1862429975204334</c:v>
                </c:pt>
                <c:pt idx="235">
                  <c:v>1.1806104019346741</c:v>
                </c:pt>
                <c:pt idx="236">
                  <c:v>1.1853552514770258</c:v>
                </c:pt>
                <c:pt idx="237">
                  <c:v>1.1943551596412281</c:v>
                </c:pt>
                <c:pt idx="238">
                  <c:v>1.1889368475831879</c:v>
                </c:pt>
                <c:pt idx="239">
                  <c:v>1.1797532678237976</c:v>
                </c:pt>
                <c:pt idx="240">
                  <c:v>1.1535800655095354</c:v>
                </c:pt>
                <c:pt idx="241">
                  <c:v>1.1497841858756543</c:v>
                </c:pt>
                <c:pt idx="242">
                  <c:v>1.1561208559096336</c:v>
                </c:pt>
                <c:pt idx="243">
                  <c:v>1.159733063948327</c:v>
                </c:pt>
                <c:pt idx="244">
                  <c:v>1.2013959041234272</c:v>
                </c:pt>
                <c:pt idx="245">
                  <c:v>1.2029265007499923</c:v>
                </c:pt>
                <c:pt idx="246">
                  <c:v>1.2092937827165029</c:v>
                </c:pt>
                <c:pt idx="247">
                  <c:v>1.2238038387363392</c:v>
                </c:pt>
                <c:pt idx="248">
                  <c:v>1.2335078213487616</c:v>
                </c:pt>
                <c:pt idx="249">
                  <c:v>1.221722227324211</c:v>
                </c:pt>
              </c:numCache>
            </c:numRef>
          </c:val>
          <c:smooth val="0"/>
        </c:ser>
        <c:ser>
          <c:idx val="1"/>
          <c:order val="1"/>
          <c:tx>
            <c:v>GOOG</c:v>
          </c:tx>
          <c:marker>
            <c:symbol val="none"/>
          </c:marker>
          <c:val>
            <c:numRef>
              <c:f>table!$G$2:$G$253</c:f>
              <c:numCache>
                <c:formatCode>0.00%</c:formatCode>
                <c:ptCount val="252"/>
                <c:pt idx="0">
                  <c:v>1</c:v>
                </c:pt>
                <c:pt idx="1">
                  <c:v>0.99631008521552078</c:v>
                </c:pt>
                <c:pt idx="2">
                  <c:v>1.0078100438487632</c:v>
                </c:pt>
                <c:pt idx="3">
                  <c:v>1.0151402333085133</c:v>
                </c:pt>
                <c:pt idx="4">
                  <c:v>1.0200049640109208</c:v>
                </c:pt>
                <c:pt idx="5">
                  <c:v>1.0163150492264417</c:v>
                </c:pt>
                <c:pt idx="6">
                  <c:v>1.0192934557789359</c:v>
                </c:pt>
                <c:pt idx="7">
                  <c:v>1.0207164722429056</c:v>
                </c:pt>
                <c:pt idx="8">
                  <c:v>1.0204186315876562</c:v>
                </c:pt>
                <c:pt idx="9">
                  <c:v>1.0328121121866467</c:v>
                </c:pt>
                <c:pt idx="10">
                  <c:v>1.0583767684288905</c:v>
                </c:pt>
                <c:pt idx="11">
                  <c:v>1.0453379664101927</c:v>
                </c:pt>
                <c:pt idx="12">
                  <c:v>1.0370977082816248</c:v>
                </c:pt>
                <c:pt idx="13">
                  <c:v>1.0123769338959212</c:v>
                </c:pt>
                <c:pt idx="14">
                  <c:v>1.0111359311657153</c:v>
                </c:pt>
                <c:pt idx="15">
                  <c:v>1.0257466699760072</c:v>
                </c:pt>
                <c:pt idx="16">
                  <c:v>1.0201042442293373</c:v>
                </c:pt>
                <c:pt idx="17">
                  <c:v>1.0205840986183501</c:v>
                </c:pt>
                <c:pt idx="18">
                  <c:v>0.99444030776867709</c:v>
                </c:pt>
                <c:pt idx="19">
                  <c:v>0.99339786547530406</c:v>
                </c:pt>
                <c:pt idx="20">
                  <c:v>1.0110697443534375</c:v>
                </c:pt>
                <c:pt idx="21">
                  <c:v>1.0126582278481013</c:v>
                </c:pt>
                <c:pt idx="22">
                  <c:v>1.0095970877802598</c:v>
                </c:pt>
                <c:pt idx="23">
                  <c:v>1.010970464135021</c:v>
                </c:pt>
                <c:pt idx="24">
                  <c:v>1.0164474228509968</c:v>
                </c:pt>
                <c:pt idx="25">
                  <c:v>1.0232150244063869</c:v>
                </c:pt>
                <c:pt idx="26">
                  <c:v>1.0201042442293373</c:v>
                </c:pt>
                <c:pt idx="27">
                  <c:v>1.0200049640109208</c:v>
                </c:pt>
                <c:pt idx="28">
                  <c:v>1.033341606684868</c:v>
                </c:pt>
                <c:pt idx="29">
                  <c:v>1.0393811533052038</c:v>
                </c:pt>
                <c:pt idx="30">
                  <c:v>1.0327624720774384</c:v>
                </c:pt>
                <c:pt idx="31">
                  <c:v>1.0328782989989245</c:v>
                </c:pt>
                <c:pt idx="32">
                  <c:v>1.0345991561181433</c:v>
                </c:pt>
                <c:pt idx="33">
                  <c:v>1.0425746669976008</c:v>
                </c:pt>
                <c:pt idx="34">
                  <c:v>1.0096963679986763</c:v>
                </c:pt>
                <c:pt idx="35">
                  <c:v>1.0115330520393813</c:v>
                </c:pt>
                <c:pt idx="36">
                  <c:v>1.0073963762720279</c:v>
                </c:pt>
                <c:pt idx="37">
                  <c:v>1.0094150740464962</c:v>
                </c:pt>
                <c:pt idx="38">
                  <c:v>1.014974766277819</c:v>
                </c:pt>
                <c:pt idx="39">
                  <c:v>0.99405973359808053</c:v>
                </c:pt>
                <c:pt idx="40">
                  <c:v>0.99410937370728869</c:v>
                </c:pt>
                <c:pt idx="41">
                  <c:v>1.0086208322991643</c:v>
                </c:pt>
                <c:pt idx="42">
                  <c:v>0.99382807975510878</c:v>
                </c:pt>
                <c:pt idx="43">
                  <c:v>0.97900223380491425</c:v>
                </c:pt>
                <c:pt idx="44">
                  <c:v>0.98007776950442616</c:v>
                </c:pt>
                <c:pt idx="45">
                  <c:v>0.97918424753867783</c:v>
                </c:pt>
                <c:pt idx="46">
                  <c:v>0.96020517911806058</c:v>
                </c:pt>
                <c:pt idx="47">
                  <c:v>0.95426491271614133</c:v>
                </c:pt>
                <c:pt idx="48">
                  <c:v>0.94314552825349551</c:v>
                </c:pt>
                <c:pt idx="49">
                  <c:v>0.94243402002151055</c:v>
                </c:pt>
                <c:pt idx="50">
                  <c:v>0.92181682799702158</c:v>
                </c:pt>
                <c:pt idx="51">
                  <c:v>0.92886572350459173</c:v>
                </c:pt>
                <c:pt idx="52">
                  <c:v>0.92836932241250913</c:v>
                </c:pt>
                <c:pt idx="53">
                  <c:v>0.95391743195168355</c:v>
                </c:pt>
                <c:pt idx="54">
                  <c:v>0.95527426160337559</c:v>
                </c:pt>
                <c:pt idx="55">
                  <c:v>0.9632828658889715</c:v>
                </c:pt>
                <c:pt idx="56">
                  <c:v>0.97110945644080415</c:v>
                </c:pt>
                <c:pt idx="57">
                  <c:v>0.9592785637461736</c:v>
                </c:pt>
                <c:pt idx="58">
                  <c:v>0.95203110780177047</c:v>
                </c:pt>
                <c:pt idx="59">
                  <c:v>0.96257135765698687</c:v>
                </c:pt>
                <c:pt idx="60">
                  <c:v>0.96275337139075046</c:v>
                </c:pt>
                <c:pt idx="61">
                  <c:v>0.97089434930090179</c:v>
                </c:pt>
                <c:pt idx="62">
                  <c:v>0.97923388764788599</c:v>
                </c:pt>
                <c:pt idx="63">
                  <c:v>0.9724166459832877</c:v>
                </c:pt>
                <c:pt idx="64">
                  <c:v>0.94165632497724827</c:v>
                </c:pt>
                <c:pt idx="65">
                  <c:v>0.95007859683957963</c:v>
                </c:pt>
                <c:pt idx="66">
                  <c:v>0.95970877802597832</c:v>
                </c:pt>
                <c:pt idx="67">
                  <c:v>0.95666418466120617</c:v>
                </c:pt>
                <c:pt idx="68">
                  <c:v>0.95535699511872252</c:v>
                </c:pt>
                <c:pt idx="69">
                  <c:v>0.94417142384379915</c:v>
                </c:pt>
                <c:pt idx="70">
                  <c:v>0.95355340448415649</c:v>
                </c:pt>
                <c:pt idx="71">
                  <c:v>0.95724331926863571</c:v>
                </c:pt>
                <c:pt idx="72">
                  <c:v>0.87813353189377019</c:v>
                </c:pt>
                <c:pt idx="73">
                  <c:v>0.87174650450897662</c:v>
                </c:pt>
                <c:pt idx="74">
                  <c:v>0.86296020517911798</c:v>
                </c:pt>
                <c:pt idx="75">
                  <c:v>0.8699098204682717</c:v>
                </c:pt>
                <c:pt idx="76">
                  <c:v>0.86886737817489867</c:v>
                </c:pt>
                <c:pt idx="77">
                  <c:v>0.86878464465955152</c:v>
                </c:pt>
                <c:pt idx="78">
                  <c:v>0.88164143294448583</c:v>
                </c:pt>
                <c:pt idx="79">
                  <c:v>0.88981550426077605</c:v>
                </c:pt>
                <c:pt idx="80">
                  <c:v>0.89016298502523372</c:v>
                </c:pt>
                <c:pt idx="81">
                  <c:v>0.90030611400678417</c:v>
                </c:pt>
                <c:pt idx="82">
                  <c:v>0.89113924050632898</c:v>
                </c:pt>
                <c:pt idx="83">
                  <c:v>0.88341193017291297</c:v>
                </c:pt>
                <c:pt idx="84">
                  <c:v>0.88655580375610155</c:v>
                </c:pt>
                <c:pt idx="85">
                  <c:v>0.88404070488955067</c:v>
                </c:pt>
                <c:pt idx="86">
                  <c:v>0.88574501530570027</c:v>
                </c:pt>
                <c:pt idx="87">
                  <c:v>0.88968313063622062</c:v>
                </c:pt>
                <c:pt idx="88">
                  <c:v>0.8979233887647885</c:v>
                </c:pt>
                <c:pt idx="89">
                  <c:v>0.88599321585174162</c:v>
                </c:pt>
                <c:pt idx="90">
                  <c:v>0.88533134772896493</c:v>
                </c:pt>
                <c:pt idx="91">
                  <c:v>0.87623066104078751</c:v>
                </c:pt>
                <c:pt idx="92">
                  <c:v>0.8578141805245304</c:v>
                </c:pt>
                <c:pt idx="93">
                  <c:v>0.87773641102010425</c:v>
                </c:pt>
                <c:pt idx="94">
                  <c:v>0.87666087532059223</c:v>
                </c:pt>
                <c:pt idx="95">
                  <c:v>0.8790436005625879</c:v>
                </c:pt>
                <c:pt idx="96">
                  <c:v>0.8670968809464713</c:v>
                </c:pt>
                <c:pt idx="97">
                  <c:v>0.85776454041532224</c:v>
                </c:pt>
                <c:pt idx="98">
                  <c:v>0.85754943327541977</c:v>
                </c:pt>
                <c:pt idx="99">
                  <c:v>0.85988251840820706</c:v>
                </c:pt>
                <c:pt idx="100">
                  <c:v>0.85733432613551741</c:v>
                </c:pt>
                <c:pt idx="101">
                  <c:v>0.86191776288574495</c:v>
                </c:pt>
                <c:pt idx="102">
                  <c:v>0.87535368577810868</c:v>
                </c:pt>
                <c:pt idx="103">
                  <c:v>0.86969471332836934</c:v>
                </c:pt>
                <c:pt idx="104">
                  <c:v>0.8737652022834449</c:v>
                </c:pt>
                <c:pt idx="105">
                  <c:v>0.86552494415487713</c:v>
                </c:pt>
                <c:pt idx="106">
                  <c:v>0.86218251013485547</c:v>
                </c:pt>
                <c:pt idx="107">
                  <c:v>0.85882352941176465</c:v>
                </c:pt>
                <c:pt idx="108">
                  <c:v>0.8590551832547364</c:v>
                </c:pt>
                <c:pt idx="109">
                  <c:v>0.85501778770579961</c:v>
                </c:pt>
                <c:pt idx="110">
                  <c:v>0.84307106808968313</c:v>
                </c:pt>
                <c:pt idx="111">
                  <c:v>0.83516174402250354</c:v>
                </c:pt>
                <c:pt idx="112">
                  <c:v>0.84118474393976994</c:v>
                </c:pt>
                <c:pt idx="113">
                  <c:v>0.83221643087614783</c:v>
                </c:pt>
                <c:pt idx="114">
                  <c:v>0.82794738148423919</c:v>
                </c:pt>
                <c:pt idx="115">
                  <c:v>0.80254819227268959</c:v>
                </c:pt>
                <c:pt idx="116">
                  <c:v>0.80182013733763546</c:v>
                </c:pt>
                <c:pt idx="117">
                  <c:v>0.81575246132208157</c:v>
                </c:pt>
                <c:pt idx="118">
                  <c:v>0.80584098618350286</c:v>
                </c:pt>
                <c:pt idx="119">
                  <c:v>0.79460577479937122</c:v>
                </c:pt>
                <c:pt idx="120">
                  <c:v>0.78576983536030443</c:v>
                </c:pt>
                <c:pt idx="121">
                  <c:v>0.79887482419127986</c:v>
                </c:pt>
                <c:pt idx="122">
                  <c:v>0.81682799702159337</c:v>
                </c:pt>
                <c:pt idx="123">
                  <c:v>0.82331430462480348</c:v>
                </c:pt>
                <c:pt idx="124">
                  <c:v>0.83789195002895667</c:v>
                </c:pt>
                <c:pt idx="125">
                  <c:v>0.86213287002564731</c:v>
                </c:pt>
                <c:pt idx="126">
                  <c:v>0.88101265822784813</c:v>
                </c:pt>
                <c:pt idx="127">
                  <c:v>0.88584429552411681</c:v>
                </c:pt>
                <c:pt idx="128">
                  <c:v>0.9044427897741375</c:v>
                </c:pt>
                <c:pt idx="129">
                  <c:v>0.88026805658972451</c:v>
                </c:pt>
                <c:pt idx="130">
                  <c:v>0.87247455944403074</c:v>
                </c:pt>
                <c:pt idx="131">
                  <c:v>0.88361049060974595</c:v>
                </c:pt>
                <c:pt idx="132">
                  <c:v>0.89064283941424671</c:v>
                </c:pt>
                <c:pt idx="133">
                  <c:v>0.87522131215355348</c:v>
                </c:pt>
                <c:pt idx="134">
                  <c:v>0.98886406883428479</c:v>
                </c:pt>
                <c:pt idx="135">
                  <c:v>0.98442955241168206</c:v>
                </c:pt>
                <c:pt idx="136">
                  <c:v>0.99702159344750552</c:v>
                </c:pt>
                <c:pt idx="137">
                  <c:v>0.98510796723752792</c:v>
                </c:pt>
                <c:pt idx="138">
                  <c:v>1.0043683296103252</c:v>
                </c:pt>
                <c:pt idx="139">
                  <c:v>1.0229668238603458</c:v>
                </c:pt>
                <c:pt idx="140">
                  <c:v>1.0242078265905519</c:v>
                </c:pt>
                <c:pt idx="141">
                  <c:v>1.0300653594771241</c:v>
                </c:pt>
                <c:pt idx="142">
                  <c:v>1.0047489037809216</c:v>
                </c:pt>
                <c:pt idx="143">
                  <c:v>1.0109042773227435</c:v>
                </c:pt>
                <c:pt idx="144">
                  <c:v>0.99890791759741882</c:v>
                </c:pt>
                <c:pt idx="145">
                  <c:v>1.004004302142798</c:v>
                </c:pt>
                <c:pt idx="146">
                  <c:v>0.98022668983205086</c:v>
                </c:pt>
                <c:pt idx="147">
                  <c:v>0.99473814842392638</c:v>
                </c:pt>
                <c:pt idx="148">
                  <c:v>0.95560519566476376</c:v>
                </c:pt>
                <c:pt idx="149">
                  <c:v>0.95812029453131453</c:v>
                </c:pt>
                <c:pt idx="150">
                  <c:v>0.90348308099611141</c:v>
                </c:pt>
                <c:pt idx="151">
                  <c:v>0.94880450070323474</c:v>
                </c:pt>
                <c:pt idx="152">
                  <c:v>0.90843054521386613</c:v>
                </c:pt>
                <c:pt idx="153">
                  <c:v>0.9301398196409365</c:v>
                </c:pt>
                <c:pt idx="154">
                  <c:v>0.93285347894432025</c:v>
                </c:pt>
                <c:pt idx="155">
                  <c:v>0.92203193513692394</c:v>
                </c:pt>
                <c:pt idx="156">
                  <c:v>0.89186729544138332</c:v>
                </c:pt>
                <c:pt idx="157">
                  <c:v>0.88218747414577636</c:v>
                </c:pt>
                <c:pt idx="158">
                  <c:v>0.83540994456854467</c:v>
                </c:pt>
                <c:pt idx="159">
                  <c:v>0.81231074708364359</c:v>
                </c:pt>
                <c:pt idx="160">
                  <c:v>0.82430710680896835</c:v>
                </c:pt>
                <c:pt idx="161">
                  <c:v>0.85847604864730709</c:v>
                </c:pt>
                <c:pt idx="162">
                  <c:v>0.86587242491933469</c:v>
                </c:pt>
                <c:pt idx="163">
                  <c:v>0.86049474642177537</c:v>
                </c:pt>
                <c:pt idx="164">
                  <c:v>0.87177959791511539</c:v>
                </c:pt>
                <c:pt idx="165">
                  <c:v>0.89199966906593864</c:v>
                </c:pt>
                <c:pt idx="166">
                  <c:v>0.89468023496318361</c:v>
                </c:pt>
                <c:pt idx="167">
                  <c:v>0.89511044924298833</c:v>
                </c:pt>
                <c:pt idx="168">
                  <c:v>0.88111193844626456</c:v>
                </c:pt>
                <c:pt idx="169">
                  <c:v>0.86843716389509396</c:v>
                </c:pt>
                <c:pt idx="170">
                  <c:v>0.86403574087862978</c:v>
                </c:pt>
                <c:pt idx="171">
                  <c:v>0.88364358401588472</c:v>
                </c:pt>
                <c:pt idx="172">
                  <c:v>0.88518242740134034</c:v>
                </c:pt>
                <c:pt idx="173">
                  <c:v>0.86845371059816334</c:v>
                </c:pt>
                <c:pt idx="174">
                  <c:v>0.87717382311574421</c:v>
                </c:pt>
                <c:pt idx="175">
                  <c:v>0.87618102093157935</c:v>
                </c:pt>
                <c:pt idx="176">
                  <c:v>0.88040043021427983</c:v>
                </c:pt>
                <c:pt idx="177">
                  <c:v>0.89775792173409441</c:v>
                </c:pt>
                <c:pt idx="178">
                  <c:v>0.90457516339869271</c:v>
                </c:pt>
                <c:pt idx="179">
                  <c:v>0.90455861669562332</c:v>
                </c:pt>
                <c:pt idx="180">
                  <c:v>0.90449242988334566</c:v>
                </c:pt>
                <c:pt idx="181">
                  <c:v>0.89219822950277161</c:v>
                </c:pt>
                <c:pt idx="182">
                  <c:v>0.86152064201207901</c:v>
                </c:pt>
                <c:pt idx="183">
                  <c:v>0.86954579300074453</c:v>
                </c:pt>
                <c:pt idx="184">
                  <c:v>0.88010258955903031</c:v>
                </c:pt>
                <c:pt idx="185">
                  <c:v>0.89242988334574336</c:v>
                </c:pt>
                <c:pt idx="186">
                  <c:v>0.87505584512285928</c:v>
                </c:pt>
                <c:pt idx="187">
                  <c:v>0.8728385869115578</c:v>
                </c:pt>
                <c:pt idx="188">
                  <c:v>0.85222139488706861</c:v>
                </c:pt>
                <c:pt idx="189">
                  <c:v>0.81992223049557367</c:v>
                </c:pt>
                <c:pt idx="190">
                  <c:v>0.83047902705385945</c:v>
                </c:pt>
                <c:pt idx="191">
                  <c:v>0.83511210391329527</c:v>
                </c:pt>
                <c:pt idx="192">
                  <c:v>0.85167535368577818</c:v>
                </c:pt>
                <c:pt idx="193">
                  <c:v>0.85235376851162403</c:v>
                </c:pt>
                <c:pt idx="194">
                  <c:v>0.88883924877968057</c:v>
                </c:pt>
                <c:pt idx="195">
                  <c:v>0.89878381732439805</c:v>
                </c:pt>
                <c:pt idx="196">
                  <c:v>0.90758666335732607</c:v>
                </c:pt>
                <c:pt idx="197">
                  <c:v>0.92494415487714066</c:v>
                </c:pt>
                <c:pt idx="198">
                  <c:v>0.97903532721105313</c:v>
                </c:pt>
                <c:pt idx="199">
                  <c:v>0.96369653346570683</c:v>
                </c:pt>
                <c:pt idx="200">
                  <c:v>0.97709936295193178</c:v>
                </c:pt>
                <c:pt idx="201">
                  <c:v>0.96086704724083727</c:v>
                </c:pt>
                <c:pt idx="202">
                  <c:v>0.96578141805245299</c:v>
                </c:pt>
                <c:pt idx="203">
                  <c:v>0.97706626954579301</c:v>
                </c:pt>
                <c:pt idx="204">
                  <c:v>0.98687846446595506</c:v>
                </c:pt>
                <c:pt idx="205">
                  <c:v>0.96493753619591283</c:v>
                </c:pt>
                <c:pt idx="206">
                  <c:v>0.97014974766277806</c:v>
                </c:pt>
                <c:pt idx="207">
                  <c:v>0.99060147265657306</c:v>
                </c:pt>
                <c:pt idx="208">
                  <c:v>0.99303383800777689</c:v>
                </c:pt>
                <c:pt idx="209">
                  <c:v>0.9806238107057168</c:v>
                </c:pt>
                <c:pt idx="210">
                  <c:v>0.95747497311160745</c:v>
                </c:pt>
                <c:pt idx="211">
                  <c:v>0.96768428890543567</c:v>
                </c:pt>
                <c:pt idx="212">
                  <c:v>0.98866550839745182</c:v>
                </c:pt>
                <c:pt idx="213">
                  <c:v>0.98641515678001157</c:v>
                </c:pt>
                <c:pt idx="214">
                  <c:v>1.0065855878216265</c:v>
                </c:pt>
                <c:pt idx="215">
                  <c:v>1.0132208157524614</c:v>
                </c:pt>
                <c:pt idx="216">
                  <c:v>0.99437412095639943</c:v>
                </c:pt>
                <c:pt idx="217">
                  <c:v>0.98466120625465381</c:v>
                </c:pt>
                <c:pt idx="218">
                  <c:v>1.0066186812277653</c:v>
                </c:pt>
                <c:pt idx="219">
                  <c:v>1.0143128981550427</c:v>
                </c:pt>
                <c:pt idx="220">
                  <c:v>1.0202035244477536</c:v>
                </c:pt>
                <c:pt idx="221">
                  <c:v>1.0117812525854224</c:v>
                </c:pt>
                <c:pt idx="222">
                  <c:v>0.99424174733184412</c:v>
                </c:pt>
                <c:pt idx="223">
                  <c:v>0.98433027219326541</c:v>
                </c:pt>
                <c:pt idx="224">
                  <c:v>0.96126416811450321</c:v>
                </c:pt>
                <c:pt idx="225">
                  <c:v>0.95970877802597832</c:v>
                </c:pt>
                <c:pt idx="226">
                  <c:v>0.94334408869032849</c:v>
                </c:pt>
                <c:pt idx="227">
                  <c:v>0.93157938280797548</c:v>
                </c:pt>
                <c:pt idx="228">
                  <c:v>0.97326052783982797</c:v>
                </c:pt>
                <c:pt idx="229">
                  <c:v>0.96455696202531638</c:v>
                </c:pt>
                <c:pt idx="230">
                  <c:v>0.99179283527757089</c:v>
                </c:pt>
                <c:pt idx="231">
                  <c:v>1.0155869942913873</c:v>
                </c:pt>
                <c:pt idx="232">
                  <c:v>1.0264912716141308</c:v>
                </c:pt>
                <c:pt idx="233">
                  <c:v>1.0352444775378504</c:v>
                </c:pt>
                <c:pt idx="234">
                  <c:v>1.0321336973608009</c:v>
                </c:pt>
                <c:pt idx="235">
                  <c:v>1.031504922644163</c:v>
                </c:pt>
                <c:pt idx="236">
                  <c:v>1.0193596425912135</c:v>
                </c:pt>
                <c:pt idx="237">
                  <c:v>1.0381732439811366</c:v>
                </c:pt>
                <c:pt idx="238">
                  <c:v>1.0348142632580457</c:v>
                </c:pt>
                <c:pt idx="239">
                  <c:v>1.0352113841317117</c:v>
                </c:pt>
                <c:pt idx="240">
                  <c:v>1.0227020766112354</c:v>
                </c:pt>
                <c:pt idx="241">
                  <c:v>1.0251344419624389</c:v>
                </c:pt>
                <c:pt idx="242">
                  <c:v>1.0357574253330024</c:v>
                </c:pt>
                <c:pt idx="243">
                  <c:v>1.0289236369653347</c:v>
                </c:pt>
                <c:pt idx="244">
                  <c:v>1.0430545213866136</c:v>
                </c:pt>
                <c:pt idx="245">
                  <c:v>1.0355257714900306</c:v>
                </c:pt>
                <c:pt idx="246">
                  <c:v>1.041945892280963</c:v>
                </c:pt>
                <c:pt idx="247">
                  <c:v>1.0476379581368411</c:v>
                </c:pt>
                <c:pt idx="248">
                  <c:v>1.059402664019194</c:v>
                </c:pt>
                <c:pt idx="249">
                  <c:v>1.0584925953503765</c:v>
                </c:pt>
              </c:numCache>
            </c:numRef>
          </c:val>
          <c:smooth val="0"/>
        </c:ser>
        <c:ser>
          <c:idx val="2"/>
          <c:order val="2"/>
          <c:tx>
            <c:v>INTC</c:v>
          </c:tx>
          <c:marker>
            <c:symbol val="none"/>
          </c:marker>
          <c:val>
            <c:numRef>
              <c:f>table!$K$2:$K$251</c:f>
              <c:numCache>
                <c:formatCode>0.00%</c:formatCode>
                <c:ptCount val="250"/>
                <c:pt idx="0">
                  <c:v>1</c:v>
                </c:pt>
                <c:pt idx="1">
                  <c:v>1.014388489208633</c:v>
                </c:pt>
                <c:pt idx="2">
                  <c:v>1.0041109969167523</c:v>
                </c:pt>
                <c:pt idx="3">
                  <c:v>0.99640287769784175</c:v>
                </c:pt>
                <c:pt idx="4">
                  <c:v>0.99075025693730734</c:v>
                </c:pt>
                <c:pt idx="5">
                  <c:v>0.99229188078108932</c:v>
                </c:pt>
                <c:pt idx="6">
                  <c:v>1.0097636176772866</c:v>
                </c:pt>
                <c:pt idx="7">
                  <c:v>1.0215827338129495</c:v>
                </c:pt>
                <c:pt idx="8">
                  <c:v>1.0210688591983557</c:v>
                </c:pt>
                <c:pt idx="9">
                  <c:v>1.0113052415210688</c:v>
                </c:pt>
                <c:pt idx="10">
                  <c:v>1.0113052415210688</c:v>
                </c:pt>
                <c:pt idx="11">
                  <c:v>1.0077081192189106</c:v>
                </c:pt>
                <c:pt idx="12">
                  <c:v>1.0046248715313464</c:v>
                </c:pt>
                <c:pt idx="13">
                  <c:v>0.9984583761562178</c:v>
                </c:pt>
                <c:pt idx="14">
                  <c:v>1.0184994861253853</c:v>
                </c:pt>
                <c:pt idx="15">
                  <c:v>1.0334018499486124</c:v>
                </c:pt>
                <c:pt idx="16">
                  <c:v>1.0431654676258992</c:v>
                </c:pt>
                <c:pt idx="17">
                  <c:v>1.0431654676258992</c:v>
                </c:pt>
                <c:pt idx="18">
                  <c:v>1.0292908530318603</c:v>
                </c:pt>
                <c:pt idx="19">
                  <c:v>1.0292908530318603</c:v>
                </c:pt>
                <c:pt idx="20">
                  <c:v>1.0303186022610482</c:v>
                </c:pt>
                <c:pt idx="21">
                  <c:v>1.0339157245632067</c:v>
                </c:pt>
                <c:pt idx="22">
                  <c:v>1.0431654676258992</c:v>
                </c:pt>
                <c:pt idx="23">
                  <c:v>1.0488180883864338</c:v>
                </c:pt>
                <c:pt idx="24">
                  <c:v>1.0493319630010278</c:v>
                </c:pt>
                <c:pt idx="25">
                  <c:v>1.0467625899280575</c:v>
                </c:pt>
                <c:pt idx="26">
                  <c:v>1.0380267214799588</c:v>
                </c:pt>
                <c:pt idx="27">
                  <c:v>1.0544707091469681</c:v>
                </c:pt>
                <c:pt idx="28">
                  <c:v>1.052415210688592</c:v>
                </c:pt>
                <c:pt idx="29">
                  <c:v>1.0431654676258992</c:v>
                </c:pt>
                <c:pt idx="30">
                  <c:v>1.0375128468653649</c:v>
                </c:pt>
                <c:pt idx="31">
                  <c:v>1.0519013360739979</c:v>
                </c:pt>
                <c:pt idx="32">
                  <c:v>1.0626927029804727</c:v>
                </c:pt>
                <c:pt idx="33">
                  <c:v>1.0709146968139773</c:v>
                </c:pt>
                <c:pt idx="34">
                  <c:v>1.0549845837615621</c:v>
                </c:pt>
                <c:pt idx="35">
                  <c:v>1.0231243576567317</c:v>
                </c:pt>
                <c:pt idx="36">
                  <c:v>1.0298047276464541</c:v>
                </c:pt>
                <c:pt idx="37">
                  <c:v>1.0575539568345322</c:v>
                </c:pt>
                <c:pt idx="38">
                  <c:v>1.0385405960945528</c:v>
                </c:pt>
                <c:pt idx="39">
                  <c:v>1.0344295991778005</c:v>
                </c:pt>
                <c:pt idx="40">
                  <c:v>1.039568345323741</c:v>
                </c:pt>
                <c:pt idx="41">
                  <c:v>1.0539568345323742</c:v>
                </c:pt>
                <c:pt idx="42">
                  <c:v>1.0426515930113052</c:v>
                </c:pt>
                <c:pt idx="43">
                  <c:v>1.025693730729702</c:v>
                </c:pt>
                <c:pt idx="44">
                  <c:v>1.0220966084275436</c:v>
                </c:pt>
                <c:pt idx="45">
                  <c:v>1.0251798561151078</c:v>
                </c:pt>
                <c:pt idx="46">
                  <c:v>1.0056526207605343</c:v>
                </c:pt>
                <c:pt idx="47">
                  <c:v>1.0092497430626928</c:v>
                </c:pt>
                <c:pt idx="48">
                  <c:v>1.0082219938335046</c:v>
                </c:pt>
                <c:pt idx="49">
                  <c:v>0.97584789311408004</c:v>
                </c:pt>
                <c:pt idx="50">
                  <c:v>0.95837615621788275</c:v>
                </c:pt>
                <c:pt idx="51">
                  <c:v>0.96248715313463518</c:v>
                </c:pt>
                <c:pt idx="52">
                  <c:v>0.96402877697841727</c:v>
                </c:pt>
                <c:pt idx="53">
                  <c:v>0.97636176772867411</c:v>
                </c:pt>
                <c:pt idx="54">
                  <c:v>0.97482014388489202</c:v>
                </c:pt>
                <c:pt idx="55">
                  <c:v>0.98150051387461468</c:v>
                </c:pt>
                <c:pt idx="56">
                  <c:v>0.98561151079136688</c:v>
                </c:pt>
                <c:pt idx="57">
                  <c:v>0.98509763617677293</c:v>
                </c:pt>
                <c:pt idx="58">
                  <c:v>0.98406988694758468</c:v>
                </c:pt>
                <c:pt idx="59">
                  <c:v>0.9809866392600205</c:v>
                </c:pt>
                <c:pt idx="60">
                  <c:v>0.9897225077081192</c:v>
                </c:pt>
                <c:pt idx="61">
                  <c:v>0.97584789311408004</c:v>
                </c:pt>
                <c:pt idx="62">
                  <c:v>0.95375128468653636</c:v>
                </c:pt>
                <c:pt idx="63">
                  <c:v>0.94295991778006172</c:v>
                </c:pt>
                <c:pt idx="64">
                  <c:v>0.9532374100719424</c:v>
                </c:pt>
                <c:pt idx="65">
                  <c:v>0.9650565262076054</c:v>
                </c:pt>
                <c:pt idx="66">
                  <c:v>0.96865364850976365</c:v>
                </c:pt>
                <c:pt idx="67">
                  <c:v>0.96813977389516948</c:v>
                </c:pt>
                <c:pt idx="68">
                  <c:v>0.97327852004111004</c:v>
                </c:pt>
                <c:pt idx="69">
                  <c:v>0.95580678314491263</c:v>
                </c:pt>
                <c:pt idx="70">
                  <c:v>0.95683453237410077</c:v>
                </c:pt>
                <c:pt idx="71">
                  <c:v>0.94707091469681393</c:v>
                </c:pt>
                <c:pt idx="72">
                  <c:v>0.95529290853031856</c:v>
                </c:pt>
                <c:pt idx="73">
                  <c:v>0.94912641315519009</c:v>
                </c:pt>
                <c:pt idx="74">
                  <c:v>0.96043165467625902</c:v>
                </c:pt>
                <c:pt idx="75">
                  <c:v>1.0354573484069887</c:v>
                </c:pt>
                <c:pt idx="76">
                  <c:v>1.0380267214799588</c:v>
                </c:pt>
                <c:pt idx="77">
                  <c:v>1.0611510791366905</c:v>
                </c:pt>
                <c:pt idx="78">
                  <c:v>1.0873586844809866</c:v>
                </c:pt>
                <c:pt idx="79">
                  <c:v>1.0945529290853031</c:v>
                </c:pt>
                <c:pt idx="80">
                  <c:v>1.1027749229188077</c:v>
                </c:pt>
                <c:pt idx="81">
                  <c:v>1.1197327852004111</c:v>
                </c:pt>
                <c:pt idx="82">
                  <c:v>1.1079136690647482</c:v>
                </c:pt>
                <c:pt idx="83">
                  <c:v>1.1238437821171634</c:v>
                </c:pt>
                <c:pt idx="84">
                  <c:v>1.1454265159301129</c:v>
                </c:pt>
                <c:pt idx="85">
                  <c:v>1.1510791366906474</c:v>
                </c:pt>
                <c:pt idx="86">
                  <c:v>1.13360739979445</c:v>
                </c:pt>
                <c:pt idx="87">
                  <c:v>1.1094552929085302</c:v>
                </c:pt>
                <c:pt idx="88">
                  <c:v>1.1228160328879753</c:v>
                </c:pt>
                <c:pt idx="89">
                  <c:v>1.1413155190133608</c:v>
                </c:pt>
                <c:pt idx="90">
                  <c:v>1.1557040082219936</c:v>
                </c:pt>
                <c:pt idx="91">
                  <c:v>1.1413155190133608</c:v>
                </c:pt>
                <c:pt idx="92">
                  <c:v>1.1526207605344296</c:v>
                </c:pt>
                <c:pt idx="93">
                  <c:v>1.1479958890030832</c:v>
                </c:pt>
                <c:pt idx="94">
                  <c:v>1.1639260020554982</c:v>
                </c:pt>
                <c:pt idx="95">
                  <c:v>1.1474820143884892</c:v>
                </c:pt>
                <c:pt idx="96">
                  <c:v>1.132065775950668</c:v>
                </c:pt>
                <c:pt idx="97">
                  <c:v>1.1145940390544706</c:v>
                </c:pt>
                <c:pt idx="98">
                  <c:v>1.1022610483042137</c:v>
                </c:pt>
                <c:pt idx="99">
                  <c:v>1.1058581706063719</c:v>
                </c:pt>
                <c:pt idx="100">
                  <c:v>1.0966084275436794</c:v>
                </c:pt>
                <c:pt idx="101">
                  <c:v>1.0827338129496402</c:v>
                </c:pt>
                <c:pt idx="102">
                  <c:v>1.0971223021582734</c:v>
                </c:pt>
                <c:pt idx="103">
                  <c:v>1.0724563206577595</c:v>
                </c:pt>
                <c:pt idx="104">
                  <c:v>1.0770811921891059</c:v>
                </c:pt>
                <c:pt idx="105">
                  <c:v>1.0590955806783144</c:v>
                </c:pt>
                <c:pt idx="106">
                  <c:v>1.0642343268242549</c:v>
                </c:pt>
                <c:pt idx="107">
                  <c:v>1.0755395683453237</c:v>
                </c:pt>
                <c:pt idx="108">
                  <c:v>1.0637204522096608</c:v>
                </c:pt>
                <c:pt idx="109">
                  <c:v>1.0606372045220966</c:v>
                </c:pt>
                <c:pt idx="110">
                  <c:v>1.0421377183967113</c:v>
                </c:pt>
                <c:pt idx="111">
                  <c:v>1.0426515930113052</c:v>
                </c:pt>
                <c:pt idx="112">
                  <c:v>1.0637204522096608</c:v>
                </c:pt>
                <c:pt idx="113">
                  <c:v>1.0441932168550874</c:v>
                </c:pt>
                <c:pt idx="114">
                  <c:v>1.0441932168550874</c:v>
                </c:pt>
                <c:pt idx="115">
                  <c:v>1.0328879753340185</c:v>
                </c:pt>
                <c:pt idx="116">
                  <c:v>1.039568345323741</c:v>
                </c:pt>
                <c:pt idx="117">
                  <c:v>1.0554984583761562</c:v>
                </c:pt>
                <c:pt idx="118">
                  <c:v>1.0431654676258992</c:v>
                </c:pt>
                <c:pt idx="119">
                  <c:v>1.0585817060637204</c:v>
                </c:pt>
                <c:pt idx="120">
                  <c:v>1.0334018499486124</c:v>
                </c:pt>
                <c:pt idx="121">
                  <c:v>1.0400822199383348</c:v>
                </c:pt>
                <c:pt idx="122">
                  <c:v>1.0477903391572456</c:v>
                </c:pt>
                <c:pt idx="123">
                  <c:v>1.0426515930113052</c:v>
                </c:pt>
                <c:pt idx="124">
                  <c:v>1.0801644398766701</c:v>
                </c:pt>
                <c:pt idx="125">
                  <c:v>1.0981500513874614</c:v>
                </c:pt>
                <c:pt idx="126">
                  <c:v>1.094039054470709</c:v>
                </c:pt>
                <c:pt idx="127">
                  <c:v>1.1089414182939361</c:v>
                </c:pt>
                <c:pt idx="128">
                  <c:v>1.1325796505652619</c:v>
                </c:pt>
                <c:pt idx="129">
                  <c:v>1.1253854059609454</c:v>
                </c:pt>
                <c:pt idx="130">
                  <c:v>1.1140801644398766</c:v>
                </c:pt>
                <c:pt idx="131">
                  <c:v>1.0945529290853031</c:v>
                </c:pt>
                <c:pt idx="132">
                  <c:v>1.0960945529290851</c:v>
                </c:pt>
                <c:pt idx="133">
                  <c:v>1.0858170606372044</c:v>
                </c:pt>
                <c:pt idx="134">
                  <c:v>1.0904419321685508</c:v>
                </c:pt>
                <c:pt idx="135">
                  <c:v>1.0863309352517985</c:v>
                </c:pt>
                <c:pt idx="136">
                  <c:v>1.1243576567317572</c:v>
                </c:pt>
                <c:pt idx="137">
                  <c:v>1.120760534429599</c:v>
                </c:pt>
                <c:pt idx="138">
                  <c:v>1.1120246659815005</c:v>
                </c:pt>
                <c:pt idx="139">
                  <c:v>1.1274409044193217</c:v>
                </c:pt>
                <c:pt idx="140">
                  <c:v>1.1228160328879753</c:v>
                </c:pt>
                <c:pt idx="141">
                  <c:v>1.1161356628982526</c:v>
                </c:pt>
                <c:pt idx="142">
                  <c:v>1.0981500513874614</c:v>
                </c:pt>
                <c:pt idx="143">
                  <c:v>1.0991778006166495</c:v>
                </c:pt>
                <c:pt idx="144">
                  <c:v>1.0883864337101747</c:v>
                </c:pt>
                <c:pt idx="145">
                  <c:v>1.0842754367934224</c:v>
                </c:pt>
                <c:pt idx="146">
                  <c:v>1.0585817060637204</c:v>
                </c:pt>
                <c:pt idx="147">
                  <c:v>1.0734840698869477</c:v>
                </c:pt>
                <c:pt idx="148">
                  <c:v>1.0262076053442959</c:v>
                </c:pt>
                <c:pt idx="149">
                  <c:v>1.0231243576567317</c:v>
                </c:pt>
                <c:pt idx="150">
                  <c:v>0.9897225077081192</c:v>
                </c:pt>
                <c:pt idx="151">
                  <c:v>1.0138746145940389</c:v>
                </c:pt>
                <c:pt idx="152">
                  <c:v>0.9809866392600205</c:v>
                </c:pt>
                <c:pt idx="153">
                  <c:v>1.0220966084275436</c:v>
                </c:pt>
                <c:pt idx="154">
                  <c:v>1.0164439876670093</c:v>
                </c:pt>
                <c:pt idx="155">
                  <c:v>1.0282631038026722</c:v>
                </c:pt>
                <c:pt idx="156">
                  <c:v>1.0231243576567317</c:v>
                </c:pt>
                <c:pt idx="157">
                  <c:v>1.0174717368961974</c:v>
                </c:pt>
                <c:pt idx="158">
                  <c:v>0.97327852004111004</c:v>
                </c:pt>
                <c:pt idx="159">
                  <c:v>0.9445015416238437</c:v>
                </c:pt>
                <c:pt idx="160">
                  <c:v>0.95375128468653636</c:v>
                </c:pt>
                <c:pt idx="161">
                  <c:v>0.97019527235354563</c:v>
                </c:pt>
                <c:pt idx="162">
                  <c:v>0.97482014388489202</c:v>
                </c:pt>
                <c:pt idx="163">
                  <c:v>0.95580678314491263</c:v>
                </c:pt>
                <c:pt idx="164">
                  <c:v>0.97327852004111004</c:v>
                </c:pt>
                <c:pt idx="165">
                  <c:v>0.99948612538540593</c:v>
                </c:pt>
                <c:pt idx="166">
                  <c:v>0.99640287769784175</c:v>
                </c:pt>
                <c:pt idx="167">
                  <c:v>0.99075025693730734</c:v>
                </c:pt>
                <c:pt idx="168">
                  <c:v>0.98406988694758468</c:v>
                </c:pt>
                <c:pt idx="169">
                  <c:v>0.96659815005138738</c:v>
                </c:pt>
                <c:pt idx="170">
                  <c:v>0.961973278520041</c:v>
                </c:pt>
                <c:pt idx="171">
                  <c:v>0.98818088386433711</c:v>
                </c:pt>
                <c:pt idx="172">
                  <c:v>0.9794450154162383</c:v>
                </c:pt>
                <c:pt idx="173">
                  <c:v>0.96968139773895168</c:v>
                </c:pt>
                <c:pt idx="174">
                  <c:v>0.9984583761562178</c:v>
                </c:pt>
                <c:pt idx="175">
                  <c:v>1.0220966084275436</c:v>
                </c:pt>
                <c:pt idx="176">
                  <c:v>1.039568345323741</c:v>
                </c:pt>
                <c:pt idx="177">
                  <c:v>1.0601233299075026</c:v>
                </c:pt>
                <c:pt idx="178">
                  <c:v>1.0817060637204523</c:v>
                </c:pt>
                <c:pt idx="179">
                  <c:v>1.079650565262076</c:v>
                </c:pt>
                <c:pt idx="180">
                  <c:v>1.0930113052415209</c:v>
                </c:pt>
                <c:pt idx="181">
                  <c:v>1.0801644398766701</c:v>
                </c:pt>
                <c:pt idx="182">
                  <c:v>1.0642343268242549</c:v>
                </c:pt>
                <c:pt idx="183">
                  <c:v>1.0909558067831449</c:v>
                </c:pt>
                <c:pt idx="184">
                  <c:v>1.0945529290853031</c:v>
                </c:pt>
                <c:pt idx="185">
                  <c:v>1.1094552929085302</c:v>
                </c:pt>
                <c:pt idx="186">
                  <c:v>1.0981500513874614</c:v>
                </c:pt>
                <c:pt idx="187">
                  <c:v>1.0935251798561152</c:v>
                </c:pt>
                <c:pt idx="188">
                  <c:v>1.0503597122302157</c:v>
                </c:pt>
                <c:pt idx="189">
                  <c:v>1.0149023638232271</c:v>
                </c:pt>
                <c:pt idx="190">
                  <c:v>1.0447070914696812</c:v>
                </c:pt>
                <c:pt idx="191">
                  <c:v>1.0755395683453237</c:v>
                </c:pt>
                <c:pt idx="192">
                  <c:v>1.0842754367934224</c:v>
                </c:pt>
                <c:pt idx="193">
                  <c:v>1.0971223021582734</c:v>
                </c:pt>
                <c:pt idx="194">
                  <c:v>1.1264131551901337</c:v>
                </c:pt>
                <c:pt idx="195">
                  <c:v>1.131551901336074</c:v>
                </c:pt>
                <c:pt idx="196">
                  <c:v>1.1382322713257964</c:v>
                </c:pt>
                <c:pt idx="197">
                  <c:v>1.1515930113052415</c:v>
                </c:pt>
                <c:pt idx="198">
                  <c:v>1.156731757451182</c:v>
                </c:pt>
                <c:pt idx="199">
                  <c:v>1.145940390544707</c:v>
                </c:pt>
                <c:pt idx="200">
                  <c:v>1.1521068859198356</c:v>
                </c:pt>
                <c:pt idx="201">
                  <c:v>1.1932168550873585</c:v>
                </c:pt>
                <c:pt idx="202">
                  <c:v>1.1623843782117163</c:v>
                </c:pt>
                <c:pt idx="203">
                  <c:v>1.1829393627954778</c:v>
                </c:pt>
                <c:pt idx="204">
                  <c:v>1.2106885919835559</c:v>
                </c:pt>
                <c:pt idx="205">
                  <c:v>1.2122302158273381</c:v>
                </c:pt>
                <c:pt idx="206">
                  <c:v>1.2158273381294964</c:v>
                </c:pt>
                <c:pt idx="207">
                  <c:v>1.2368961973278521</c:v>
                </c:pt>
                <c:pt idx="208">
                  <c:v>1.2297019527235353</c:v>
                </c:pt>
                <c:pt idx="209">
                  <c:v>1.2081192189105858</c:v>
                </c:pt>
                <c:pt idx="210">
                  <c:v>1.1762589928057554</c:v>
                </c:pt>
                <c:pt idx="211">
                  <c:v>1.1742034943473794</c:v>
                </c:pt>
                <c:pt idx="212">
                  <c:v>1.2019527235354572</c:v>
                </c:pt>
                <c:pt idx="213">
                  <c:v>1.1788283658787255</c:v>
                </c:pt>
                <c:pt idx="214">
                  <c:v>1.2055498458376157</c:v>
                </c:pt>
                <c:pt idx="215">
                  <c:v>1.2291880781089415</c:v>
                </c:pt>
                <c:pt idx="216">
                  <c:v>1.183967112024666</c:v>
                </c:pt>
                <c:pt idx="217">
                  <c:v>1.1947584789311407</c:v>
                </c:pt>
                <c:pt idx="218">
                  <c:v>1.2343268242548817</c:v>
                </c:pt>
                <c:pt idx="219">
                  <c:v>1.2230215827338129</c:v>
                </c:pt>
                <c:pt idx="220">
                  <c:v>1.2584789311408016</c:v>
                </c:pt>
                <c:pt idx="221">
                  <c:v>1.238437821171634</c:v>
                </c:pt>
                <c:pt idx="222">
                  <c:v>1.2086330935251799</c:v>
                </c:pt>
                <c:pt idx="223">
                  <c:v>1.2060637204522096</c:v>
                </c:pt>
                <c:pt idx="224">
                  <c:v>1.1706063720452209</c:v>
                </c:pt>
                <c:pt idx="225">
                  <c:v>1.1541623843782116</c:v>
                </c:pt>
                <c:pt idx="226">
                  <c:v>1.1274409044193217</c:v>
                </c:pt>
                <c:pt idx="227">
                  <c:v>1.1289825282631036</c:v>
                </c:pt>
                <c:pt idx="228">
                  <c:v>1.1649537512846866</c:v>
                </c:pt>
                <c:pt idx="229">
                  <c:v>1.171120246659815</c:v>
                </c:pt>
                <c:pt idx="230">
                  <c:v>1.2368961973278521</c:v>
                </c:pt>
                <c:pt idx="231">
                  <c:v>1.2374100719424459</c:v>
                </c:pt>
                <c:pt idx="232">
                  <c:v>1.223535457348407</c:v>
                </c:pt>
                <c:pt idx="233">
                  <c:v>1.2420349434737925</c:v>
                </c:pt>
                <c:pt idx="234">
                  <c:v>1.2589928057553956</c:v>
                </c:pt>
                <c:pt idx="235">
                  <c:v>1.2744090441932168</c:v>
                </c:pt>
                <c:pt idx="236">
                  <c:v>1.2271325796505652</c:v>
                </c:pt>
                <c:pt idx="237">
                  <c:v>1.2420349434737925</c:v>
                </c:pt>
                <c:pt idx="238">
                  <c:v>1.1916752312435765</c:v>
                </c:pt>
                <c:pt idx="239">
                  <c:v>1.1700924974306268</c:v>
                </c:pt>
                <c:pt idx="240">
                  <c:v>1.1577595066803701</c:v>
                </c:pt>
                <c:pt idx="241">
                  <c:v>1.1577595066803701</c:v>
                </c:pt>
                <c:pt idx="242">
                  <c:v>1.1536485097636175</c:v>
                </c:pt>
                <c:pt idx="243">
                  <c:v>1.1469681397738951</c:v>
                </c:pt>
                <c:pt idx="244">
                  <c:v>1.183967112024666</c:v>
                </c:pt>
                <c:pt idx="245">
                  <c:v>1.1757451181911613</c:v>
                </c:pt>
                <c:pt idx="246">
                  <c:v>1.1927029804727647</c:v>
                </c:pt>
                <c:pt idx="247">
                  <c:v>1.2117163412127439</c:v>
                </c:pt>
                <c:pt idx="248">
                  <c:v>1.2199383350462485</c:v>
                </c:pt>
                <c:pt idx="249">
                  <c:v>1.2034943473792394</c:v>
                </c:pt>
              </c:numCache>
            </c:numRef>
          </c:val>
          <c:smooth val="0"/>
        </c:ser>
        <c:ser>
          <c:idx val="3"/>
          <c:order val="3"/>
          <c:tx>
            <c:v>MSFT</c:v>
          </c:tx>
          <c:marker>
            <c:symbol val="none"/>
          </c:marker>
          <c:val>
            <c:numRef>
              <c:f>table!$O$2:$O$251</c:f>
              <c:numCache>
                <c:formatCode>0.00%</c:formatCode>
                <c:ptCount val="250"/>
                <c:pt idx="0">
                  <c:v>1</c:v>
                </c:pt>
                <c:pt idx="1">
                  <c:v>1.00377216144851</c:v>
                </c:pt>
                <c:pt idx="2">
                  <c:v>1.000754432289702</c:v>
                </c:pt>
                <c:pt idx="3">
                  <c:v>1.029800075443229</c:v>
                </c:pt>
                <c:pt idx="4">
                  <c:v>1.0218785364013578</c:v>
                </c:pt>
                <c:pt idx="5">
                  <c:v>1.008298755186722</c:v>
                </c:pt>
                <c:pt idx="6">
                  <c:v>1.004526593738212</c:v>
                </c:pt>
                <c:pt idx="7">
                  <c:v>1.0203696718219539</c:v>
                </c:pt>
                <c:pt idx="8">
                  <c:v>1.00754432289702</c:v>
                </c:pt>
                <c:pt idx="9">
                  <c:v>1.0113164843455298</c:v>
                </c:pt>
                <c:pt idx="10">
                  <c:v>1.0241418332704639</c:v>
                </c:pt>
                <c:pt idx="11">
                  <c:v>1.0173519426631459</c:v>
                </c:pt>
                <c:pt idx="12">
                  <c:v>1.0132025650697849</c:v>
                </c:pt>
                <c:pt idx="13">
                  <c:v>1.0011316484345529</c:v>
                </c:pt>
                <c:pt idx="14">
                  <c:v>1.0143342135043381</c:v>
                </c:pt>
                <c:pt idx="15">
                  <c:v>1.0165975103734439</c:v>
                </c:pt>
                <c:pt idx="16">
                  <c:v>1.0282912108638249</c:v>
                </c:pt>
                <c:pt idx="17">
                  <c:v>1.0316861561674839</c:v>
                </c:pt>
                <c:pt idx="18">
                  <c:v>0.99170124481327793</c:v>
                </c:pt>
                <c:pt idx="19">
                  <c:v>0.99094681252357597</c:v>
                </c:pt>
                <c:pt idx="20">
                  <c:v>1.000377216144851</c:v>
                </c:pt>
                <c:pt idx="21">
                  <c:v>0.99849113542059587</c:v>
                </c:pt>
                <c:pt idx="22">
                  <c:v>0.98792908336476803</c:v>
                </c:pt>
                <c:pt idx="23">
                  <c:v>0.99245567710297988</c:v>
                </c:pt>
                <c:pt idx="24">
                  <c:v>1.00754432289702</c:v>
                </c:pt>
                <c:pt idx="25">
                  <c:v>1.0105620520558278</c:v>
                </c:pt>
                <c:pt idx="26">
                  <c:v>0.99962278385514891</c:v>
                </c:pt>
                <c:pt idx="27">
                  <c:v>0.98264805733685401</c:v>
                </c:pt>
                <c:pt idx="28">
                  <c:v>0.97359486986042987</c:v>
                </c:pt>
                <c:pt idx="29">
                  <c:v>0.973217653715579</c:v>
                </c:pt>
                <c:pt idx="30">
                  <c:v>0.96906827612221802</c:v>
                </c:pt>
                <c:pt idx="31">
                  <c:v>0.971331572991324</c:v>
                </c:pt>
                <c:pt idx="32">
                  <c:v>0.97812146359864194</c:v>
                </c:pt>
                <c:pt idx="33">
                  <c:v>0.97284043757072791</c:v>
                </c:pt>
                <c:pt idx="34">
                  <c:v>0.95586571105243301</c:v>
                </c:pt>
                <c:pt idx="35">
                  <c:v>0.95586571105243301</c:v>
                </c:pt>
                <c:pt idx="36">
                  <c:v>0.96227838551490008</c:v>
                </c:pt>
                <c:pt idx="37">
                  <c:v>0.95435684647302899</c:v>
                </c:pt>
                <c:pt idx="38">
                  <c:v>0.95548849490758192</c:v>
                </c:pt>
                <c:pt idx="39">
                  <c:v>0.94039984911354202</c:v>
                </c:pt>
                <c:pt idx="40">
                  <c:v>0.93738211995473408</c:v>
                </c:pt>
                <c:pt idx="41">
                  <c:v>0.94190871369294593</c:v>
                </c:pt>
                <c:pt idx="42">
                  <c:v>0.93285552621652201</c:v>
                </c:pt>
                <c:pt idx="43">
                  <c:v>0.92455677102980005</c:v>
                </c:pt>
                <c:pt idx="44">
                  <c:v>0.9313466616371181</c:v>
                </c:pt>
                <c:pt idx="45">
                  <c:v>0.93059222934741603</c:v>
                </c:pt>
                <c:pt idx="46">
                  <c:v>0.91324028668427004</c:v>
                </c:pt>
                <c:pt idx="47">
                  <c:v>0.92304790645039603</c:v>
                </c:pt>
                <c:pt idx="48">
                  <c:v>0.92342512259524701</c:v>
                </c:pt>
                <c:pt idx="49">
                  <c:v>0.91248585439456809</c:v>
                </c:pt>
                <c:pt idx="50">
                  <c:v>0.89098453413806111</c:v>
                </c:pt>
                <c:pt idx="51">
                  <c:v>0.89060731799321002</c:v>
                </c:pt>
                <c:pt idx="52">
                  <c:v>0.89136175028291198</c:v>
                </c:pt>
                <c:pt idx="53">
                  <c:v>0.91059977367031308</c:v>
                </c:pt>
                <c:pt idx="54">
                  <c:v>0.90946812523576004</c:v>
                </c:pt>
                <c:pt idx="55">
                  <c:v>0.91814409656733298</c:v>
                </c:pt>
                <c:pt idx="56">
                  <c:v>0.92795171633345908</c:v>
                </c:pt>
                <c:pt idx="57">
                  <c:v>0.92078460958129005</c:v>
                </c:pt>
                <c:pt idx="58">
                  <c:v>0.91324028668427004</c:v>
                </c:pt>
                <c:pt idx="59">
                  <c:v>0.91625801584307798</c:v>
                </c:pt>
                <c:pt idx="60">
                  <c:v>0.92040739343643896</c:v>
                </c:pt>
                <c:pt idx="61">
                  <c:v>0.91248585439456809</c:v>
                </c:pt>
                <c:pt idx="62">
                  <c:v>0.91588079969822711</c:v>
                </c:pt>
                <c:pt idx="63">
                  <c:v>0.91852131271218407</c:v>
                </c:pt>
                <c:pt idx="64">
                  <c:v>0.92682006789890603</c:v>
                </c:pt>
                <c:pt idx="65">
                  <c:v>0.94002263296869104</c:v>
                </c:pt>
                <c:pt idx="66">
                  <c:v>0.94190871369294593</c:v>
                </c:pt>
                <c:pt idx="67">
                  <c:v>0.93700490380988299</c:v>
                </c:pt>
                <c:pt idx="68">
                  <c:v>0.93398717465107506</c:v>
                </c:pt>
                <c:pt idx="69">
                  <c:v>0.921539041870992</c:v>
                </c:pt>
                <c:pt idx="70">
                  <c:v>0.92116182572614114</c:v>
                </c:pt>
                <c:pt idx="71">
                  <c:v>0.91361750282912102</c:v>
                </c:pt>
                <c:pt idx="72">
                  <c:v>0.912108638249717</c:v>
                </c:pt>
                <c:pt idx="73">
                  <c:v>0.90154658619388894</c:v>
                </c:pt>
                <c:pt idx="74">
                  <c:v>0.90418709920784601</c:v>
                </c:pt>
                <c:pt idx="75">
                  <c:v>0.92606563560920407</c:v>
                </c:pt>
                <c:pt idx="76">
                  <c:v>0.91738966427763102</c:v>
                </c:pt>
                <c:pt idx="77">
                  <c:v>0.92040739343643896</c:v>
                </c:pt>
                <c:pt idx="78">
                  <c:v>0.94153149754809506</c:v>
                </c:pt>
                <c:pt idx="79">
                  <c:v>0.948321388155413</c:v>
                </c:pt>
                <c:pt idx="80">
                  <c:v>0.96001508864579399</c:v>
                </c:pt>
                <c:pt idx="81">
                  <c:v>0.93172387778196897</c:v>
                </c:pt>
                <c:pt idx="82">
                  <c:v>0.92229347416069396</c:v>
                </c:pt>
                <c:pt idx="83">
                  <c:v>0.92795171633345908</c:v>
                </c:pt>
                <c:pt idx="84">
                  <c:v>0.9366276876650319</c:v>
                </c:pt>
                <c:pt idx="85">
                  <c:v>0.92719728404375701</c:v>
                </c:pt>
                <c:pt idx="86">
                  <c:v>0.92983779705771397</c:v>
                </c:pt>
                <c:pt idx="87">
                  <c:v>0.92832893247830994</c:v>
                </c:pt>
                <c:pt idx="88">
                  <c:v>0.92267069030554505</c:v>
                </c:pt>
                <c:pt idx="89">
                  <c:v>0.91173142210486613</c:v>
                </c:pt>
                <c:pt idx="90">
                  <c:v>0.91022255752546199</c:v>
                </c:pt>
                <c:pt idx="91">
                  <c:v>0.89966050546963405</c:v>
                </c:pt>
                <c:pt idx="92">
                  <c:v>0.88306299509619002</c:v>
                </c:pt>
                <c:pt idx="93">
                  <c:v>0.887212372689551</c:v>
                </c:pt>
                <c:pt idx="94">
                  <c:v>0.89324783100716709</c:v>
                </c:pt>
                <c:pt idx="95">
                  <c:v>0.89437947944172014</c:v>
                </c:pt>
                <c:pt idx="96">
                  <c:v>0.88608072425499795</c:v>
                </c:pt>
                <c:pt idx="97">
                  <c:v>0.87438702376461708</c:v>
                </c:pt>
                <c:pt idx="98">
                  <c:v>0.87363259147491512</c:v>
                </c:pt>
                <c:pt idx="99">
                  <c:v>0.87514145605431903</c:v>
                </c:pt>
                <c:pt idx="100">
                  <c:v>0.89249339871746503</c:v>
                </c:pt>
                <c:pt idx="101">
                  <c:v>0.89588834402112405</c:v>
                </c:pt>
                <c:pt idx="102">
                  <c:v>0.90494153149754797</c:v>
                </c:pt>
                <c:pt idx="103">
                  <c:v>0.88381742738589208</c:v>
                </c:pt>
                <c:pt idx="104">
                  <c:v>0.87627310448887208</c:v>
                </c:pt>
                <c:pt idx="105">
                  <c:v>0.86495662014334207</c:v>
                </c:pt>
                <c:pt idx="106">
                  <c:v>0.86872878159185207</c:v>
                </c:pt>
                <c:pt idx="107">
                  <c:v>0.87061486231610696</c:v>
                </c:pt>
                <c:pt idx="108">
                  <c:v>0.86608826857789512</c:v>
                </c:pt>
                <c:pt idx="109">
                  <c:v>0.86684270086759707</c:v>
                </c:pt>
                <c:pt idx="110">
                  <c:v>0.85778951339117304</c:v>
                </c:pt>
                <c:pt idx="111">
                  <c:v>0.86986043002640501</c:v>
                </c:pt>
                <c:pt idx="112">
                  <c:v>0.87627310448887208</c:v>
                </c:pt>
                <c:pt idx="113">
                  <c:v>0.85892116182572609</c:v>
                </c:pt>
                <c:pt idx="114">
                  <c:v>0.86835156544700109</c:v>
                </c:pt>
                <c:pt idx="115">
                  <c:v>0.8777819690682761</c:v>
                </c:pt>
                <c:pt idx="116">
                  <c:v>0.885326291965296</c:v>
                </c:pt>
                <c:pt idx="117">
                  <c:v>0.89588834402112405</c:v>
                </c:pt>
                <c:pt idx="118">
                  <c:v>0.89173896642776307</c:v>
                </c:pt>
                <c:pt idx="119">
                  <c:v>0.89098453413806111</c:v>
                </c:pt>
                <c:pt idx="120">
                  <c:v>0.87929083364768001</c:v>
                </c:pt>
                <c:pt idx="121">
                  <c:v>0.91173142210486613</c:v>
                </c:pt>
                <c:pt idx="122">
                  <c:v>0.93360995850622397</c:v>
                </c:pt>
                <c:pt idx="123">
                  <c:v>0.92682006789890603</c:v>
                </c:pt>
                <c:pt idx="124">
                  <c:v>0.940777065258393</c:v>
                </c:pt>
                <c:pt idx="125">
                  <c:v>0.94153149754809506</c:v>
                </c:pt>
                <c:pt idx="126">
                  <c:v>0.94190871369294593</c:v>
                </c:pt>
                <c:pt idx="127">
                  <c:v>0.95284798189362507</c:v>
                </c:pt>
                <c:pt idx="128">
                  <c:v>0.96869105997736693</c:v>
                </c:pt>
                <c:pt idx="129">
                  <c:v>0.97397208600528096</c:v>
                </c:pt>
                <c:pt idx="130">
                  <c:v>0.9634100339494529</c:v>
                </c:pt>
                <c:pt idx="131">
                  <c:v>0.96039230479064497</c:v>
                </c:pt>
                <c:pt idx="132">
                  <c:v>0.9634100339494529</c:v>
                </c:pt>
                <c:pt idx="133">
                  <c:v>0.95775179177668801</c:v>
                </c:pt>
                <c:pt idx="134">
                  <c:v>0.96906827612221802</c:v>
                </c:pt>
                <c:pt idx="135">
                  <c:v>0.96190116937004899</c:v>
                </c:pt>
                <c:pt idx="136">
                  <c:v>0.99660505469634098</c:v>
                </c:pt>
                <c:pt idx="137">
                  <c:v>0.97925311203319498</c:v>
                </c:pt>
                <c:pt idx="138">
                  <c:v>0.98038476046774792</c:v>
                </c:pt>
                <c:pt idx="139">
                  <c:v>0.99622783855149</c:v>
                </c:pt>
                <c:pt idx="140">
                  <c:v>1.0098076197661259</c:v>
                </c:pt>
                <c:pt idx="141">
                  <c:v>1.015843078083742</c:v>
                </c:pt>
                <c:pt idx="142">
                  <c:v>0.98868351565446999</c:v>
                </c:pt>
                <c:pt idx="143">
                  <c:v>1.0030177291588078</c:v>
                </c:pt>
                <c:pt idx="144">
                  <c:v>0.99132402866842695</c:v>
                </c:pt>
                <c:pt idx="145">
                  <c:v>0.98679743493021499</c:v>
                </c:pt>
                <c:pt idx="146">
                  <c:v>0.96982270841191998</c:v>
                </c:pt>
                <c:pt idx="147">
                  <c:v>0.97397208600528096</c:v>
                </c:pt>
                <c:pt idx="148">
                  <c:v>0.93851376838928702</c:v>
                </c:pt>
                <c:pt idx="149">
                  <c:v>0.92908336476801201</c:v>
                </c:pt>
                <c:pt idx="150">
                  <c:v>0.88570350811014709</c:v>
                </c:pt>
                <c:pt idx="151">
                  <c:v>0.92568841946435299</c:v>
                </c:pt>
                <c:pt idx="152">
                  <c:v>0.87551867219917012</c:v>
                </c:pt>
                <c:pt idx="153">
                  <c:v>0.91135420596001504</c:v>
                </c:pt>
                <c:pt idx="154">
                  <c:v>0.90833647680120699</c:v>
                </c:pt>
                <c:pt idx="155">
                  <c:v>0.92304790645039603</c:v>
                </c:pt>
                <c:pt idx="156">
                  <c:v>0.92304790645039603</c:v>
                </c:pt>
                <c:pt idx="157">
                  <c:v>0.91927574500188602</c:v>
                </c:pt>
                <c:pt idx="158">
                  <c:v>0.89815164089023003</c:v>
                </c:pt>
                <c:pt idx="159">
                  <c:v>0.87551867219917012</c:v>
                </c:pt>
                <c:pt idx="160">
                  <c:v>0.87325537533006403</c:v>
                </c:pt>
                <c:pt idx="161">
                  <c:v>0.90003772161448503</c:v>
                </c:pt>
                <c:pt idx="162">
                  <c:v>0.9064503960769521</c:v>
                </c:pt>
                <c:pt idx="163">
                  <c:v>0.894756695586571</c:v>
                </c:pt>
                <c:pt idx="164">
                  <c:v>0.91927574500188602</c:v>
                </c:pt>
                <c:pt idx="165">
                  <c:v>0.940777065258393</c:v>
                </c:pt>
                <c:pt idx="166">
                  <c:v>0.95511127876273105</c:v>
                </c:pt>
                <c:pt idx="167">
                  <c:v>0.96869105997736693</c:v>
                </c:pt>
                <c:pt idx="168">
                  <c:v>0.95435684647302899</c:v>
                </c:pt>
                <c:pt idx="169">
                  <c:v>0.93926820067898897</c:v>
                </c:pt>
                <c:pt idx="170">
                  <c:v>0.92870614862316103</c:v>
                </c:pt>
                <c:pt idx="171">
                  <c:v>0.94681252357600909</c:v>
                </c:pt>
                <c:pt idx="172">
                  <c:v>0.95473406261787996</c:v>
                </c:pt>
                <c:pt idx="173">
                  <c:v>0.93700490380988299</c:v>
                </c:pt>
                <c:pt idx="174">
                  <c:v>0.94266314598264789</c:v>
                </c:pt>
                <c:pt idx="175">
                  <c:v>0.94794417201056191</c:v>
                </c:pt>
                <c:pt idx="176">
                  <c:v>0.96491889852885693</c:v>
                </c:pt>
                <c:pt idx="177">
                  <c:v>0.98264805733685401</c:v>
                </c:pt>
                <c:pt idx="178">
                  <c:v>0.98755186721991695</c:v>
                </c:pt>
                <c:pt idx="179">
                  <c:v>0.99056959637872499</c:v>
                </c:pt>
                <c:pt idx="180">
                  <c:v>0.98227084119200292</c:v>
                </c:pt>
                <c:pt idx="181">
                  <c:v>0.946435307431158</c:v>
                </c:pt>
                <c:pt idx="182">
                  <c:v>0.91248585439456809</c:v>
                </c:pt>
                <c:pt idx="183">
                  <c:v>0.91248585439456809</c:v>
                </c:pt>
                <c:pt idx="184">
                  <c:v>0.92644285175405494</c:v>
                </c:pt>
                <c:pt idx="185">
                  <c:v>0.93474160694077701</c:v>
                </c:pt>
                <c:pt idx="186">
                  <c:v>0.9313466616371181</c:v>
                </c:pt>
                <c:pt idx="187">
                  <c:v>0.92682006789890603</c:v>
                </c:pt>
                <c:pt idx="188">
                  <c:v>0.90607317993210101</c:v>
                </c:pt>
                <c:pt idx="189">
                  <c:v>0.89324783100716709</c:v>
                </c:pt>
                <c:pt idx="190">
                  <c:v>0.92267069030554505</c:v>
                </c:pt>
                <c:pt idx="191">
                  <c:v>0.94266314598264789</c:v>
                </c:pt>
                <c:pt idx="192">
                  <c:v>0.95888344021124106</c:v>
                </c:pt>
                <c:pt idx="193">
                  <c:v>0.95586571105243301</c:v>
                </c:pt>
                <c:pt idx="194">
                  <c:v>0.98076197661259901</c:v>
                </c:pt>
                <c:pt idx="195">
                  <c:v>0.98302527348170488</c:v>
                </c:pt>
                <c:pt idx="196">
                  <c:v>0.98151640890230096</c:v>
                </c:pt>
                <c:pt idx="197">
                  <c:v>0.98943794794417195</c:v>
                </c:pt>
                <c:pt idx="198">
                  <c:v>0.99283289324783097</c:v>
                </c:pt>
                <c:pt idx="199">
                  <c:v>0.98227084119200292</c:v>
                </c:pt>
                <c:pt idx="200">
                  <c:v>0.99434175782723488</c:v>
                </c:pt>
                <c:pt idx="201">
                  <c:v>0.98792908336476803</c:v>
                </c:pt>
                <c:pt idx="202">
                  <c:v>0.98453413806110901</c:v>
                </c:pt>
                <c:pt idx="203">
                  <c:v>0.98906073179932086</c:v>
                </c:pt>
                <c:pt idx="204">
                  <c:v>0.98981516408902293</c:v>
                </c:pt>
                <c:pt idx="205">
                  <c:v>0.97623538287438694</c:v>
                </c:pt>
                <c:pt idx="206">
                  <c:v>0.96831384383251606</c:v>
                </c:pt>
                <c:pt idx="207">
                  <c:v>0.99207846095812902</c:v>
                </c:pt>
                <c:pt idx="208">
                  <c:v>0.98227084119200292</c:v>
                </c:pt>
                <c:pt idx="209">
                  <c:v>0.969445492267069</c:v>
                </c:pt>
                <c:pt idx="210">
                  <c:v>0.946435307431158</c:v>
                </c:pt>
                <c:pt idx="211">
                  <c:v>0.94718973972085996</c:v>
                </c:pt>
                <c:pt idx="212">
                  <c:v>0.96605054696340997</c:v>
                </c:pt>
                <c:pt idx="213">
                  <c:v>0.95586571105243301</c:v>
                </c:pt>
                <c:pt idx="214">
                  <c:v>0.97585816672953596</c:v>
                </c:pt>
                <c:pt idx="215">
                  <c:v>0.98906073179932086</c:v>
                </c:pt>
                <c:pt idx="216">
                  <c:v>0.95397963032817801</c:v>
                </c:pt>
                <c:pt idx="217">
                  <c:v>0.95699735948698605</c:v>
                </c:pt>
                <c:pt idx="218">
                  <c:v>0.97963032817804596</c:v>
                </c:pt>
                <c:pt idx="219">
                  <c:v>0.97434930215013194</c:v>
                </c:pt>
                <c:pt idx="220">
                  <c:v>0.98076197661259901</c:v>
                </c:pt>
                <c:pt idx="221">
                  <c:v>0.95624292719728399</c:v>
                </c:pt>
                <c:pt idx="222">
                  <c:v>0.93700490380988299</c:v>
                </c:pt>
                <c:pt idx="223">
                  <c:v>0.92795171633345908</c:v>
                </c:pt>
                <c:pt idx="224">
                  <c:v>0.91701244813277993</c:v>
                </c:pt>
                <c:pt idx="225">
                  <c:v>0.90946812523576004</c:v>
                </c:pt>
                <c:pt idx="226">
                  <c:v>0.89777442474537905</c:v>
                </c:pt>
                <c:pt idx="227">
                  <c:v>0.89136175028291198</c:v>
                </c:pt>
                <c:pt idx="228">
                  <c:v>0.91248585439456809</c:v>
                </c:pt>
                <c:pt idx="229">
                  <c:v>0.91135420596001504</c:v>
                </c:pt>
                <c:pt idx="230">
                  <c:v>0.93851376838928702</c:v>
                </c:pt>
                <c:pt idx="231">
                  <c:v>0.92719728404375701</c:v>
                </c:pt>
                <c:pt idx="232">
                  <c:v>0.92531120331950212</c:v>
                </c:pt>
                <c:pt idx="233">
                  <c:v>0.94266314598264789</c:v>
                </c:pt>
                <c:pt idx="234">
                  <c:v>0.94115428140324398</c:v>
                </c:pt>
                <c:pt idx="235">
                  <c:v>0.93926820067898897</c:v>
                </c:pt>
                <c:pt idx="236">
                  <c:v>0.93172387778196897</c:v>
                </c:pt>
                <c:pt idx="237">
                  <c:v>0.94266314598264789</c:v>
                </c:pt>
                <c:pt idx="238">
                  <c:v>0.93587325537532995</c:v>
                </c:pt>
                <c:pt idx="239">
                  <c:v>0.94492644285175398</c:v>
                </c:pt>
                <c:pt idx="240">
                  <c:v>0.938890984534138</c:v>
                </c:pt>
                <c:pt idx="241">
                  <c:v>0.93775933609958495</c:v>
                </c:pt>
                <c:pt idx="242">
                  <c:v>0.95360241418332703</c:v>
                </c:pt>
                <c:pt idx="243">
                  <c:v>0.9366276876650319</c:v>
                </c:pt>
                <c:pt idx="244">
                  <c:v>0.95473406261787996</c:v>
                </c:pt>
                <c:pt idx="245">
                  <c:v>0.94492644285175398</c:v>
                </c:pt>
                <c:pt idx="246">
                  <c:v>0.94681252357600909</c:v>
                </c:pt>
                <c:pt idx="247">
                  <c:v>0.95473406261787996</c:v>
                </c:pt>
                <c:pt idx="248">
                  <c:v>0.95511127876273105</c:v>
                </c:pt>
                <c:pt idx="249">
                  <c:v>0.94718973972085996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6720"/>
        <c:axId val="57147392"/>
      </c:lineChart>
      <c:catAx>
        <c:axId val="12348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47392"/>
        <c:crosses val="autoZero"/>
        <c:auto val="1"/>
        <c:lblAlgn val="ctr"/>
        <c:lblOffset val="100"/>
        <c:noMultiLvlLbl val="0"/>
      </c:catAx>
      <c:valAx>
        <c:axId val="57147392"/>
        <c:scaling>
          <c:orientation val="minMax"/>
          <c:min val="0.60000000000000009"/>
        </c:scaling>
        <c:delete val="0"/>
        <c:axPos val="l"/>
        <c:majorGridlines/>
        <c:title>
          <c:layout/>
          <c:overlay val="0"/>
        </c:title>
        <c:numFmt formatCode="0%" sourceLinked="0"/>
        <c:majorTickMark val="none"/>
        <c:minorTickMark val="none"/>
        <c:tickLblPos val="nextTo"/>
        <c:crossAx val="123486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38099</xdr:colOff>
      <xdr:row>12</xdr:row>
      <xdr:rowOff>9525</xdr:rowOff>
    </xdr:from>
    <xdr:to>
      <xdr:col>25</xdr:col>
      <xdr:colOff>38099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tabSelected="1" topLeftCell="G1" workbookViewId="0">
      <selection activeCell="Y7" sqref="Y7"/>
    </sheetView>
  </sheetViews>
  <sheetFormatPr defaultRowHeight="15" x14ac:dyDescent="0.25"/>
  <cols>
    <col min="1" max="1" width="13" customWidth="1"/>
    <col min="2" max="2" width="9.140625" style="5"/>
    <col min="4" max="4" width="11.140625" bestFit="1" customWidth="1"/>
    <col min="5" max="5" width="9.28515625" customWidth="1"/>
    <col min="6" max="6" width="9.140625" style="5"/>
    <col min="8" max="8" width="11.140625" bestFit="1" customWidth="1"/>
    <col min="9" max="9" width="9.28515625" customWidth="1"/>
    <col min="10" max="10" width="9.140625" style="5"/>
    <col min="12" max="12" width="11.140625" bestFit="1" customWidth="1"/>
    <col min="13" max="13" width="9.28515625" customWidth="1"/>
    <col min="14" max="14" width="9.140625" style="5"/>
    <col min="15" max="15" width="9.42578125" customWidth="1"/>
    <col min="16" max="16" width="11.140625" bestFit="1" customWidth="1"/>
    <col min="17" max="17" width="9.28515625" customWidth="1"/>
    <col min="18" max="18" width="12.28515625" customWidth="1"/>
    <col min="19" max="19" width="10.140625" bestFit="1" customWidth="1"/>
    <col min="20" max="20" width="12" customWidth="1"/>
    <col min="21" max="21" width="12.42578125" customWidth="1"/>
    <col min="22" max="22" width="14" customWidth="1"/>
    <col min="23" max="23" width="10.28515625" style="7" customWidth="1"/>
    <col min="24" max="24" width="12.5703125" customWidth="1"/>
    <col min="25" max="25" width="12.28515625" customWidth="1"/>
  </cols>
  <sheetData>
    <row r="1" spans="1:25" x14ac:dyDescent="0.25">
      <c r="A1" t="s">
        <v>0</v>
      </c>
      <c r="B1" s="5" t="s">
        <v>1</v>
      </c>
      <c r="C1" t="s">
        <v>5</v>
      </c>
      <c r="D1" t="s">
        <v>9</v>
      </c>
      <c r="E1" t="s">
        <v>17</v>
      </c>
      <c r="F1" s="5" t="s">
        <v>2</v>
      </c>
      <c r="G1" t="s">
        <v>5</v>
      </c>
      <c r="H1" t="s">
        <v>9</v>
      </c>
      <c r="I1" t="s">
        <v>17</v>
      </c>
      <c r="J1" s="5" t="s">
        <v>3</v>
      </c>
      <c r="K1" t="s">
        <v>5</v>
      </c>
      <c r="L1" t="s">
        <v>9</v>
      </c>
      <c r="M1" t="s">
        <v>17</v>
      </c>
      <c r="N1" s="5" t="s">
        <v>4</v>
      </c>
      <c r="O1" t="s">
        <v>5</v>
      </c>
      <c r="P1" t="s">
        <v>9</v>
      </c>
      <c r="Q1" t="s">
        <v>17</v>
      </c>
    </row>
    <row r="2" spans="1:25" x14ac:dyDescent="0.25">
      <c r="A2" s="1">
        <v>40546</v>
      </c>
      <c r="B2" s="5">
        <v>326.67</v>
      </c>
      <c r="C2" s="2">
        <f>B2/$B$2</f>
        <v>1</v>
      </c>
      <c r="D2" s="4">
        <f>$U$5*C2</f>
        <v>350000</v>
      </c>
      <c r="E2">
        <v>0</v>
      </c>
      <c r="F2" s="5">
        <v>604.35</v>
      </c>
      <c r="G2" s="2">
        <f>F2/$F$2</f>
        <v>1</v>
      </c>
      <c r="H2" s="4">
        <f>$U$6*G2</f>
        <v>150000</v>
      </c>
      <c r="I2">
        <v>0</v>
      </c>
      <c r="J2" s="5">
        <v>19.46</v>
      </c>
      <c r="K2" s="2">
        <f>J2/$J$2</f>
        <v>1</v>
      </c>
      <c r="L2" s="4">
        <f>$U$7*K2</f>
        <v>350000</v>
      </c>
      <c r="M2">
        <v>0</v>
      </c>
      <c r="N2" s="5">
        <v>26.51</v>
      </c>
      <c r="O2" s="2">
        <f>N2/$N$2</f>
        <v>1</v>
      </c>
      <c r="P2" s="4">
        <f>$U$8*O2</f>
        <v>150000</v>
      </c>
      <c r="Q2">
        <v>0</v>
      </c>
      <c r="S2" t="s">
        <v>12</v>
      </c>
      <c r="T2" s="3">
        <v>1000000</v>
      </c>
    </row>
    <row r="3" spans="1:25" x14ac:dyDescent="0.25">
      <c r="A3" s="1">
        <v>40547</v>
      </c>
      <c r="B3" s="5">
        <v>328.37</v>
      </c>
      <c r="C3" s="2">
        <f t="shared" ref="C3:C66" si="0">B3/$B$2</f>
        <v>1.005204028530321</v>
      </c>
      <c r="D3" s="4">
        <f>$U$5*C3</f>
        <v>351821.40998561232</v>
      </c>
      <c r="E3">
        <f>B3/B2 - 1</f>
        <v>5.204028530320981E-3</v>
      </c>
      <c r="F3" s="5">
        <v>602.12</v>
      </c>
      <c r="G3" s="2">
        <f t="shared" ref="G3:G66" si="1">F3/$F$2</f>
        <v>0.99631008521552078</v>
      </c>
      <c r="H3" s="4">
        <f>$U$6*G3</f>
        <v>149446.51278232812</v>
      </c>
      <c r="I3">
        <f>F3/F2 - 1</f>
        <v>-3.6899147844792202E-3</v>
      </c>
      <c r="J3" s="5">
        <v>19.739999999999998</v>
      </c>
      <c r="K3" s="2">
        <f t="shared" ref="K3:K66" si="2">J3/$J$2</f>
        <v>1.014388489208633</v>
      </c>
      <c r="L3" s="4">
        <f>$U$7*K3</f>
        <v>355035.97122302157</v>
      </c>
      <c r="M3">
        <f>J3/J2 - 1</f>
        <v>1.4388489208633004E-2</v>
      </c>
      <c r="N3" s="5">
        <v>26.61</v>
      </c>
      <c r="O3" s="2">
        <f t="shared" ref="O3:O66" si="3">N3/$N$2</f>
        <v>1.00377216144851</v>
      </c>
      <c r="P3" s="4">
        <f>$U$8*O3</f>
        <v>150565.8242172765</v>
      </c>
      <c r="Q3">
        <f>N3/N2 - 1</f>
        <v>3.772161448510003E-3</v>
      </c>
    </row>
    <row r="4" spans="1:25" x14ac:dyDescent="0.25">
      <c r="A4" s="1">
        <v>40548</v>
      </c>
      <c r="B4" s="5">
        <v>331.06</v>
      </c>
      <c r="C4" s="2">
        <f t="shared" si="0"/>
        <v>1.013438638381241</v>
      </c>
      <c r="D4" s="4">
        <f>$U$5*C4</f>
        <v>354703.52343343437</v>
      </c>
      <c r="E4">
        <f t="shared" ref="E4:E67" si="4">B4/B3 - 1</f>
        <v>8.1919785607698081E-3</v>
      </c>
      <c r="F4" s="5">
        <v>609.07000000000005</v>
      </c>
      <c r="G4" s="2">
        <f t="shared" si="1"/>
        <v>1.0078100438487632</v>
      </c>
      <c r="H4" s="4">
        <f>$U$6*G4</f>
        <v>151171.50657731446</v>
      </c>
      <c r="I4">
        <f t="shared" ref="I4:I67" si="5">F4/F3 - 1</f>
        <v>1.15425496578756E-2</v>
      </c>
      <c r="J4" s="5">
        <v>19.54</v>
      </c>
      <c r="K4" s="2">
        <f t="shared" si="2"/>
        <v>1.0041109969167523</v>
      </c>
      <c r="L4" s="4">
        <f>$U$7*K4</f>
        <v>351438.8489208633</v>
      </c>
      <c r="M4">
        <f t="shared" ref="M4:M67" si="6">J4/J3 - 1</f>
        <v>-1.0131712259371817E-2</v>
      </c>
      <c r="N4" s="5">
        <v>26.53</v>
      </c>
      <c r="O4" s="2">
        <f t="shared" si="3"/>
        <v>1.000754432289702</v>
      </c>
      <c r="P4" s="4">
        <f>$U$8*O4</f>
        <v>150113.16484345531</v>
      </c>
      <c r="Q4">
        <f t="shared" ref="Q4:Q67" si="7">N4/N3 - 1</f>
        <v>-3.0063885757233288E-3</v>
      </c>
      <c r="T4" t="s">
        <v>13</v>
      </c>
      <c r="U4" t="s">
        <v>14</v>
      </c>
      <c r="V4" t="s">
        <v>9</v>
      </c>
      <c r="W4" s="7" t="s">
        <v>15</v>
      </c>
      <c r="X4" t="s">
        <v>16</v>
      </c>
      <c r="Y4" t="s">
        <v>18</v>
      </c>
    </row>
    <row r="5" spans="1:25" x14ac:dyDescent="0.25">
      <c r="A5" s="1">
        <v>40549</v>
      </c>
      <c r="B5" s="5">
        <v>330.79</v>
      </c>
      <c r="C5" s="2">
        <f t="shared" si="0"/>
        <v>1.0126121162028958</v>
      </c>
      <c r="D5" s="4">
        <f>$U$5*C5</f>
        <v>354414.24067101354</v>
      </c>
      <c r="E5">
        <f t="shared" si="4"/>
        <v>-8.1556213375211239E-4</v>
      </c>
      <c r="F5" s="5">
        <v>613.5</v>
      </c>
      <c r="G5" s="2">
        <f t="shared" si="1"/>
        <v>1.0151402333085133</v>
      </c>
      <c r="H5" s="4">
        <f>$U$6*G5</f>
        <v>152271.03499627701</v>
      </c>
      <c r="I5">
        <f t="shared" si="5"/>
        <v>7.2733840116898651E-3</v>
      </c>
      <c r="J5" s="5">
        <v>19.39</v>
      </c>
      <c r="K5" s="2">
        <f t="shared" si="2"/>
        <v>0.99640287769784175</v>
      </c>
      <c r="L5" s="4">
        <f>$U$7*K5</f>
        <v>348741.00719424459</v>
      </c>
      <c r="M5">
        <f t="shared" si="6"/>
        <v>-7.6765609007164448E-3</v>
      </c>
      <c r="N5" s="5">
        <v>27.3</v>
      </c>
      <c r="O5" s="2">
        <f t="shared" si="3"/>
        <v>1.029800075443229</v>
      </c>
      <c r="P5" s="4">
        <f>$U$8*O5</f>
        <v>154470.01131648436</v>
      </c>
      <c r="Q5">
        <f t="shared" si="7"/>
        <v>2.9023746701847042E-2</v>
      </c>
      <c r="S5" t="s">
        <v>6</v>
      </c>
      <c r="T5" s="8">
        <v>0.35</v>
      </c>
      <c r="U5" s="3">
        <f>$T$2*T5</f>
        <v>350000</v>
      </c>
      <c r="V5" s="4">
        <f>D251</f>
        <v>427602.77956347383</v>
      </c>
      <c r="W5" s="7">
        <f>AVERAGE(E2:E251)</f>
        <v>9.3776747538518363E-4</v>
      </c>
      <c r="X5">
        <f>_xlfn.STDEV.P(E2:E251)</f>
        <v>1.651758373411754E-2</v>
      </c>
      <c r="Y5">
        <f>SQRT(250)*W5/X5</f>
        <v>0.89767401382012701</v>
      </c>
    </row>
    <row r="6" spans="1:25" x14ac:dyDescent="0.25">
      <c r="A6" s="1">
        <v>40550</v>
      </c>
      <c r="B6" s="5">
        <v>333.16</v>
      </c>
      <c r="C6" s="2">
        <f t="shared" si="0"/>
        <v>1.0198671442128142</v>
      </c>
      <c r="D6" s="4">
        <f>$U$5*C6</f>
        <v>356953.50047448499</v>
      </c>
      <c r="E6">
        <f t="shared" si="4"/>
        <v>7.1646664046676189E-3</v>
      </c>
      <c r="F6" s="5">
        <v>616.44000000000005</v>
      </c>
      <c r="G6" s="2">
        <f t="shared" si="1"/>
        <v>1.0200049640109208</v>
      </c>
      <c r="H6" s="4">
        <f>$U$6*G6</f>
        <v>153000.74460163811</v>
      </c>
      <c r="I6">
        <f t="shared" si="5"/>
        <v>4.7921760391198553E-3</v>
      </c>
      <c r="J6" s="5">
        <v>19.28</v>
      </c>
      <c r="K6" s="2">
        <f t="shared" si="2"/>
        <v>0.99075025693730734</v>
      </c>
      <c r="L6" s="4">
        <f>$U$7*K6</f>
        <v>346762.58992805757</v>
      </c>
      <c r="M6">
        <f t="shared" si="6"/>
        <v>-5.6730273336771386E-3</v>
      </c>
      <c r="N6" s="5">
        <v>27.09</v>
      </c>
      <c r="O6" s="2">
        <f t="shared" si="3"/>
        <v>1.0218785364013578</v>
      </c>
      <c r="P6" s="4">
        <f>$U$8*O6</f>
        <v>153281.78046020368</v>
      </c>
      <c r="Q6">
        <f t="shared" si="7"/>
        <v>-7.692307692307776E-3</v>
      </c>
      <c r="S6" t="s">
        <v>8</v>
      </c>
      <c r="T6" s="8">
        <v>0.15</v>
      </c>
      <c r="U6" s="3">
        <f>$T$2*T6</f>
        <v>150000</v>
      </c>
      <c r="V6" s="4">
        <f>H251</f>
        <v>158773.88930255649</v>
      </c>
      <c r="W6" s="7">
        <f>AVERAGE(I2:I251)</f>
        <v>3.9836131401481059E-4</v>
      </c>
      <c r="X6">
        <f>_xlfn.STDEV.P(I2:I251)</f>
        <v>1.8579107121705858E-2</v>
      </c>
      <c r="Y6">
        <f t="shared" ref="Y6:Y8" si="8">SQRT(250)*W6/X6</f>
        <v>0.33901765992635413</v>
      </c>
    </row>
    <row r="7" spans="1:25" x14ac:dyDescent="0.25">
      <c r="A7" s="1">
        <v>40553</v>
      </c>
      <c r="B7" s="5">
        <v>339.44</v>
      </c>
      <c r="C7" s="2">
        <f t="shared" si="0"/>
        <v>1.0390914378424709</v>
      </c>
      <c r="D7" s="4">
        <f>$U$5*C7</f>
        <v>363682.00324486481</v>
      </c>
      <c r="E7">
        <f t="shared" si="4"/>
        <v>1.8849801896986262E-2</v>
      </c>
      <c r="F7" s="5">
        <v>614.21</v>
      </c>
      <c r="G7" s="2">
        <f t="shared" si="1"/>
        <v>1.0163150492264417</v>
      </c>
      <c r="H7" s="4">
        <f>$U$6*G7</f>
        <v>152447.25738396624</v>
      </c>
      <c r="I7">
        <f t="shared" si="5"/>
        <v>-3.6175459087665063E-3</v>
      </c>
      <c r="J7" s="5">
        <v>19.309999999999999</v>
      </c>
      <c r="K7" s="2">
        <f t="shared" si="2"/>
        <v>0.99229188078108932</v>
      </c>
      <c r="L7" s="4">
        <f>$U$7*K7</f>
        <v>347302.15827338124</v>
      </c>
      <c r="M7">
        <f t="shared" si="6"/>
        <v>1.5560165975101459E-3</v>
      </c>
      <c r="N7" s="5">
        <v>26.73</v>
      </c>
      <c r="O7" s="2">
        <f t="shared" si="3"/>
        <v>1.008298755186722</v>
      </c>
      <c r="P7" s="4">
        <f>$U$8*O7</f>
        <v>151244.81327800828</v>
      </c>
      <c r="Q7">
        <f t="shared" si="7"/>
        <v>-1.3289036544850474E-2</v>
      </c>
      <c r="S7" t="s">
        <v>10</v>
      </c>
      <c r="T7" s="8">
        <v>0.35</v>
      </c>
      <c r="U7" s="3">
        <f>$T$2*T7</f>
        <v>350000</v>
      </c>
      <c r="V7" s="4">
        <f>L251</f>
        <v>421223.02158273378</v>
      </c>
      <c r="W7" s="7">
        <f>AVERAGE(M2:M251)</f>
        <v>8.8869349470791544E-4</v>
      </c>
      <c r="X7">
        <f>_xlfn.STDEV.P(M2:M251)</f>
        <v>1.7206057011382173E-2</v>
      </c>
      <c r="Y7">
        <f t="shared" si="8"/>
        <v>0.81665880311588424</v>
      </c>
    </row>
    <row r="8" spans="1:25" x14ac:dyDescent="0.25">
      <c r="A8" s="1">
        <v>40554</v>
      </c>
      <c r="B8" s="5">
        <v>338.63</v>
      </c>
      <c r="C8" s="2">
        <f t="shared" si="0"/>
        <v>1.0366118713074355</v>
      </c>
      <c r="D8" s="4">
        <f>$U$5*C8</f>
        <v>362814.15495760244</v>
      </c>
      <c r="E8">
        <f t="shared" si="4"/>
        <v>-2.3862832901249131E-3</v>
      </c>
      <c r="F8" s="5">
        <v>616.01</v>
      </c>
      <c r="G8" s="2">
        <f t="shared" si="1"/>
        <v>1.0192934557789359</v>
      </c>
      <c r="H8" s="4">
        <f>$U$6*G8</f>
        <v>152894.01836684038</v>
      </c>
      <c r="I8">
        <f t="shared" si="5"/>
        <v>2.9305937708601348E-3</v>
      </c>
      <c r="J8" s="5">
        <v>19.649999999999999</v>
      </c>
      <c r="K8" s="2">
        <f t="shared" si="2"/>
        <v>1.0097636176772866</v>
      </c>
      <c r="L8" s="4">
        <f>$U$7*K8</f>
        <v>353417.26618705032</v>
      </c>
      <c r="M8">
        <f t="shared" si="6"/>
        <v>1.7607457276022753E-2</v>
      </c>
      <c r="N8" s="5">
        <v>26.63</v>
      </c>
      <c r="O8" s="2">
        <f t="shared" si="3"/>
        <v>1.004526593738212</v>
      </c>
      <c r="P8" s="4">
        <f>$U$8*O8</f>
        <v>150678.98906073181</v>
      </c>
      <c r="Q8">
        <f t="shared" si="7"/>
        <v>-3.7411148522260573E-3</v>
      </c>
      <c r="S8" t="s">
        <v>11</v>
      </c>
      <c r="T8" s="8">
        <v>0.15</v>
      </c>
      <c r="U8" s="3">
        <f>$T$2*T8</f>
        <v>150000</v>
      </c>
      <c r="V8" s="4">
        <f>P251</f>
        <v>142078.460958129</v>
      </c>
      <c r="W8" s="7">
        <f>AVERAGE(Q2:Q251)</f>
        <v>-1.0746549998130784E-4</v>
      </c>
      <c r="X8">
        <f>_xlfn.STDEV.P(Q2:Q251)</f>
        <v>1.4788980510072609E-2</v>
      </c>
      <c r="Y8">
        <f t="shared" si="8"/>
        <v>-0.11489492111990304</v>
      </c>
    </row>
    <row r="9" spans="1:25" x14ac:dyDescent="0.25">
      <c r="A9" s="1">
        <v>40555</v>
      </c>
      <c r="B9" s="5">
        <v>341.39</v>
      </c>
      <c r="C9" s="2">
        <f t="shared" si="0"/>
        <v>1.0450607646860746</v>
      </c>
      <c r="D9" s="4">
        <f>$U$5*C9</f>
        <v>365771.26764012611</v>
      </c>
      <c r="E9">
        <f t="shared" si="4"/>
        <v>8.15048873401647E-3</v>
      </c>
      <c r="F9" s="5">
        <v>616.87</v>
      </c>
      <c r="G9" s="2">
        <f t="shared" si="1"/>
        <v>1.0207164722429056</v>
      </c>
      <c r="H9" s="4">
        <f>$U$6*G9</f>
        <v>153107.47083643585</v>
      </c>
      <c r="I9">
        <f t="shared" si="5"/>
        <v>1.3960812324476102E-3</v>
      </c>
      <c r="J9" s="5">
        <v>19.88</v>
      </c>
      <c r="K9" s="2">
        <f t="shared" si="2"/>
        <v>1.0215827338129495</v>
      </c>
      <c r="L9" s="4">
        <f>$U$7*K9</f>
        <v>357553.95683453232</v>
      </c>
      <c r="M9">
        <f t="shared" si="6"/>
        <v>1.1704834605597902E-2</v>
      </c>
      <c r="N9" s="5">
        <v>27.05</v>
      </c>
      <c r="O9" s="2">
        <f t="shared" si="3"/>
        <v>1.0203696718219539</v>
      </c>
      <c r="P9" s="4">
        <f>$U$8*O9</f>
        <v>153055.45077329309</v>
      </c>
      <c r="Q9">
        <f t="shared" si="7"/>
        <v>1.5771686068344115E-2</v>
      </c>
      <c r="T9" s="8"/>
    </row>
    <row r="10" spans="1:25" x14ac:dyDescent="0.25">
      <c r="A10" s="1">
        <v>40556</v>
      </c>
      <c r="B10" s="5">
        <v>342.64</v>
      </c>
      <c r="C10" s="2">
        <f t="shared" si="0"/>
        <v>1.0488872562524871</v>
      </c>
      <c r="D10" s="4">
        <f>$U$5*C10</f>
        <v>367110.53968837048</v>
      </c>
      <c r="E10">
        <f t="shared" si="4"/>
        <v>3.6615015085386116E-3</v>
      </c>
      <c r="F10" s="5">
        <v>616.69000000000005</v>
      </c>
      <c r="G10" s="2">
        <f t="shared" si="1"/>
        <v>1.0204186315876562</v>
      </c>
      <c r="H10" s="4">
        <f>$U$6*G10</f>
        <v>153062.79473814843</v>
      </c>
      <c r="I10">
        <f t="shared" si="5"/>
        <v>-2.9179567818171659E-4</v>
      </c>
      <c r="J10" s="5">
        <v>19.87</v>
      </c>
      <c r="K10" s="2">
        <f t="shared" si="2"/>
        <v>1.0210688591983557</v>
      </c>
      <c r="L10" s="4">
        <f>$U$7*K10</f>
        <v>357374.10071942449</v>
      </c>
      <c r="M10">
        <f t="shared" si="6"/>
        <v>-5.030181086518315E-4</v>
      </c>
      <c r="N10" s="5">
        <v>26.71</v>
      </c>
      <c r="O10" s="2">
        <f t="shared" si="3"/>
        <v>1.00754432289702</v>
      </c>
      <c r="P10" s="4">
        <f>$U$8*O10</f>
        <v>151131.648434553</v>
      </c>
      <c r="Q10">
        <f t="shared" si="7"/>
        <v>-1.2569316081330828E-2</v>
      </c>
      <c r="S10" t="s">
        <v>7</v>
      </c>
      <c r="T10" s="8">
        <f>SUM(T5:T8)</f>
        <v>1</v>
      </c>
      <c r="V10" s="4">
        <f>SUM(V5:V8)</f>
        <v>1149678.151406893</v>
      </c>
      <c r="W10" s="7">
        <f>AVERAGE(W5:W8)</f>
        <v>5.2933919603165042E-4</v>
      </c>
      <c r="X10" s="7">
        <f>AVERAGE(X5:X8)</f>
        <v>1.6772932094319543E-2</v>
      </c>
      <c r="Y10" s="6">
        <f>AVERAGE(Y5:Y8)</f>
        <v>0.48461388893561563</v>
      </c>
    </row>
    <row r="11" spans="1:25" x14ac:dyDescent="0.25">
      <c r="A11" s="1">
        <v>40557</v>
      </c>
      <c r="B11" s="5">
        <v>345.41</v>
      </c>
      <c r="C11" s="2">
        <f t="shared" si="0"/>
        <v>1.0573667615636575</v>
      </c>
      <c r="D11" s="4">
        <f>$U$5*C11</f>
        <v>370078.36654728011</v>
      </c>
      <c r="E11">
        <f t="shared" si="4"/>
        <v>8.0842867149195641E-3</v>
      </c>
      <c r="F11" s="5">
        <v>624.17999999999995</v>
      </c>
      <c r="G11" s="2">
        <f t="shared" si="1"/>
        <v>1.0328121121866467</v>
      </c>
      <c r="H11" s="4">
        <f>$U$6*G11</f>
        <v>154921.81682799701</v>
      </c>
      <c r="I11">
        <f t="shared" si="5"/>
        <v>1.2145486387001414E-2</v>
      </c>
      <c r="J11" s="5">
        <v>19.68</v>
      </c>
      <c r="K11" s="2">
        <f t="shared" si="2"/>
        <v>1.0113052415210688</v>
      </c>
      <c r="L11" s="4">
        <f>$U$7*K11</f>
        <v>353956.83453237411</v>
      </c>
      <c r="M11">
        <f t="shared" si="6"/>
        <v>-9.5621540010065731E-3</v>
      </c>
      <c r="N11" s="5">
        <v>26.81</v>
      </c>
      <c r="O11" s="2">
        <f t="shared" si="3"/>
        <v>1.0113164843455298</v>
      </c>
      <c r="P11" s="4">
        <f>$U$8*O11</f>
        <v>151697.47265182948</v>
      </c>
      <c r="Q11">
        <f t="shared" si="7"/>
        <v>3.7439161362784468E-3</v>
      </c>
    </row>
    <row r="12" spans="1:25" x14ac:dyDescent="0.25">
      <c r="A12" s="1">
        <v>40561</v>
      </c>
      <c r="B12" s="5">
        <v>337.65</v>
      </c>
      <c r="C12" s="2">
        <f t="shared" si="0"/>
        <v>1.0336119019193681</v>
      </c>
      <c r="D12" s="4">
        <f>$U$5*C12</f>
        <v>361764.16567177884</v>
      </c>
      <c r="E12">
        <f t="shared" si="4"/>
        <v>-2.2466054833386595E-2</v>
      </c>
      <c r="F12" s="5">
        <v>639.63</v>
      </c>
      <c r="G12" s="2">
        <f t="shared" si="1"/>
        <v>1.0583767684288905</v>
      </c>
      <c r="H12" s="4">
        <f>$U$6*G12</f>
        <v>158756.51526433358</v>
      </c>
      <c r="I12">
        <f t="shared" si="5"/>
        <v>2.4752475247524774E-2</v>
      </c>
      <c r="J12" s="5">
        <v>19.68</v>
      </c>
      <c r="K12" s="2">
        <f t="shared" si="2"/>
        <v>1.0113052415210688</v>
      </c>
      <c r="L12" s="4">
        <f>$U$7*K12</f>
        <v>353956.83453237411</v>
      </c>
      <c r="M12">
        <f t="shared" si="6"/>
        <v>0</v>
      </c>
      <c r="N12" s="5">
        <v>27.15</v>
      </c>
      <c r="O12" s="2">
        <f t="shared" si="3"/>
        <v>1.0241418332704639</v>
      </c>
      <c r="P12" s="4">
        <f>$U$8*O12</f>
        <v>153621.2749905696</v>
      </c>
      <c r="Q12">
        <f t="shared" si="7"/>
        <v>1.2681835136143293E-2</v>
      </c>
    </row>
    <row r="13" spans="1:25" x14ac:dyDescent="0.25">
      <c r="A13" s="1">
        <v>40562</v>
      </c>
      <c r="B13" s="5">
        <v>335.86</v>
      </c>
      <c r="C13" s="2">
        <f t="shared" si="0"/>
        <v>1.0281323659962653</v>
      </c>
      <c r="D13" s="4">
        <f>$U$5*C13</f>
        <v>359846.32809869287</v>
      </c>
      <c r="E13">
        <f t="shared" si="4"/>
        <v>-5.3013475492372786E-3</v>
      </c>
      <c r="F13" s="5">
        <v>631.75</v>
      </c>
      <c r="G13" s="2">
        <f t="shared" si="1"/>
        <v>1.0453379664101927</v>
      </c>
      <c r="H13" s="4">
        <f>$U$6*G13</f>
        <v>156800.6949615289</v>
      </c>
      <c r="I13">
        <f t="shared" si="5"/>
        <v>-1.2319622281631526E-2</v>
      </c>
      <c r="J13" s="5">
        <v>19.61</v>
      </c>
      <c r="K13" s="2">
        <f t="shared" si="2"/>
        <v>1.0077081192189106</v>
      </c>
      <c r="L13" s="4">
        <f>$U$7*K13</f>
        <v>352697.8417266187</v>
      </c>
      <c r="M13">
        <f t="shared" si="6"/>
        <v>-3.5569105691056757E-3</v>
      </c>
      <c r="N13" s="5">
        <v>26.97</v>
      </c>
      <c r="O13" s="2">
        <f t="shared" si="3"/>
        <v>1.0173519426631459</v>
      </c>
      <c r="P13" s="4">
        <f>$U$8*O13</f>
        <v>152602.79139947187</v>
      </c>
      <c r="Q13">
        <f t="shared" si="7"/>
        <v>-6.6298342541436517E-3</v>
      </c>
      <c r="V13" s="7"/>
      <c r="W13"/>
    </row>
    <row r="14" spans="1:25" x14ac:dyDescent="0.25">
      <c r="A14" s="1">
        <v>40563</v>
      </c>
      <c r="B14" s="5">
        <v>329.75</v>
      </c>
      <c r="C14" s="2">
        <f t="shared" si="0"/>
        <v>1.0094284752196405</v>
      </c>
      <c r="D14" s="4">
        <f>$U$5*C14</f>
        <v>353299.96632687416</v>
      </c>
      <c r="E14">
        <f t="shared" si="4"/>
        <v>-1.8192103852795793E-2</v>
      </c>
      <c r="F14" s="5">
        <v>626.77</v>
      </c>
      <c r="G14" s="2">
        <f t="shared" si="1"/>
        <v>1.0370977082816248</v>
      </c>
      <c r="H14" s="4">
        <f>$U$6*G14</f>
        <v>155564.65624224371</v>
      </c>
      <c r="I14">
        <f t="shared" si="5"/>
        <v>-7.8828650573803394E-3</v>
      </c>
      <c r="J14" s="5">
        <v>19.55</v>
      </c>
      <c r="K14" s="2">
        <f t="shared" si="2"/>
        <v>1.0046248715313464</v>
      </c>
      <c r="L14" s="4">
        <f>$U$7*K14</f>
        <v>351618.70503597124</v>
      </c>
      <c r="M14">
        <f t="shared" si="6"/>
        <v>-3.0596634370219089E-3</v>
      </c>
      <c r="N14" s="5">
        <v>26.86</v>
      </c>
      <c r="O14" s="2">
        <f t="shared" si="3"/>
        <v>1.0132025650697849</v>
      </c>
      <c r="P14" s="4">
        <f>$U$8*O14</f>
        <v>151980.38476046774</v>
      </c>
      <c r="Q14">
        <f t="shared" si="7"/>
        <v>-4.0786058583611728E-3</v>
      </c>
    </row>
    <row r="15" spans="1:25" x14ac:dyDescent="0.25">
      <c r="A15" s="1">
        <v>40564</v>
      </c>
      <c r="B15" s="5">
        <v>323.83999999999997</v>
      </c>
      <c r="C15" s="2">
        <f t="shared" si="0"/>
        <v>0.99133682309364179</v>
      </c>
      <c r="D15" s="4">
        <f>$U$5*C15</f>
        <v>346967.88808277465</v>
      </c>
      <c r="E15">
        <f t="shared" si="4"/>
        <v>-1.7922668688400423E-2</v>
      </c>
      <c r="F15" s="5">
        <v>611.83000000000004</v>
      </c>
      <c r="G15" s="2">
        <f t="shared" si="1"/>
        <v>1.0123769338959212</v>
      </c>
      <c r="H15" s="4">
        <f>$U$6*G15</f>
        <v>151856.54008438819</v>
      </c>
      <c r="I15">
        <f t="shared" si="5"/>
        <v>-2.3836495046029582E-2</v>
      </c>
      <c r="J15" s="5">
        <v>19.43</v>
      </c>
      <c r="K15" s="2">
        <f t="shared" si="2"/>
        <v>0.9984583761562178</v>
      </c>
      <c r="L15" s="4">
        <f>$U$7*K15</f>
        <v>349460.43165467621</v>
      </c>
      <c r="M15">
        <f t="shared" si="6"/>
        <v>-6.1381074168798122E-3</v>
      </c>
      <c r="N15" s="5">
        <v>26.54</v>
      </c>
      <c r="O15" s="2">
        <f t="shared" si="3"/>
        <v>1.0011316484345529</v>
      </c>
      <c r="P15" s="4">
        <f>$U$8*O15</f>
        <v>150169.74726518293</v>
      </c>
      <c r="Q15">
        <f t="shared" si="7"/>
        <v>-1.1913626209977712E-2</v>
      </c>
    </row>
    <row r="16" spans="1:25" x14ac:dyDescent="0.25">
      <c r="A16" s="1">
        <v>40567</v>
      </c>
      <c r="B16" s="5">
        <v>334.48</v>
      </c>
      <c r="C16" s="2">
        <f t="shared" si="0"/>
        <v>1.0239079193069458</v>
      </c>
      <c r="D16" s="4">
        <f>$U$5*C16</f>
        <v>358367.77175743104</v>
      </c>
      <c r="E16">
        <f t="shared" si="4"/>
        <v>3.2855731225296614E-2</v>
      </c>
      <c r="F16" s="5">
        <v>611.08000000000004</v>
      </c>
      <c r="G16" s="2">
        <f t="shared" si="1"/>
        <v>1.0111359311657153</v>
      </c>
      <c r="H16" s="4">
        <f>$U$6*G16</f>
        <v>151670.38967485729</v>
      </c>
      <c r="I16">
        <f t="shared" si="5"/>
        <v>-1.2258307046074668E-3</v>
      </c>
      <c r="J16" s="5">
        <v>19.82</v>
      </c>
      <c r="K16" s="2">
        <f t="shared" si="2"/>
        <v>1.0184994861253853</v>
      </c>
      <c r="L16" s="4">
        <f>$U$7*K16</f>
        <v>356474.82014388486</v>
      </c>
      <c r="M16">
        <f t="shared" si="6"/>
        <v>2.0072053525476141E-2</v>
      </c>
      <c r="N16" s="5">
        <v>26.89</v>
      </c>
      <c r="O16" s="2">
        <f t="shared" si="3"/>
        <v>1.0143342135043381</v>
      </c>
      <c r="P16" s="4">
        <f>$U$8*O16</f>
        <v>152150.1320256507</v>
      </c>
      <c r="Q16">
        <f t="shared" si="7"/>
        <v>1.3187641296156905E-2</v>
      </c>
    </row>
    <row r="17" spans="1:17" x14ac:dyDescent="0.25">
      <c r="A17" s="1">
        <v>40568</v>
      </c>
      <c r="B17" s="5">
        <v>338.39</v>
      </c>
      <c r="C17" s="2">
        <f t="shared" si="0"/>
        <v>1.0358771849266843</v>
      </c>
      <c r="D17" s="4">
        <f>$U$5*C17</f>
        <v>362557.01472433953</v>
      </c>
      <c r="E17">
        <f t="shared" si="4"/>
        <v>1.1689787132264984E-2</v>
      </c>
      <c r="F17" s="5">
        <v>619.91</v>
      </c>
      <c r="G17" s="2">
        <f t="shared" si="1"/>
        <v>1.0257466699760072</v>
      </c>
      <c r="H17" s="4">
        <f>$U$6*G17</f>
        <v>153862.00049640107</v>
      </c>
      <c r="I17">
        <f t="shared" si="5"/>
        <v>1.4449826536623522E-2</v>
      </c>
      <c r="J17" s="5">
        <v>20.11</v>
      </c>
      <c r="K17" s="2">
        <f t="shared" si="2"/>
        <v>1.0334018499486124</v>
      </c>
      <c r="L17" s="4">
        <f>$U$7*K17</f>
        <v>361690.64748201432</v>
      </c>
      <c r="M17">
        <f t="shared" si="6"/>
        <v>1.4631685166498487E-2</v>
      </c>
      <c r="N17" s="5">
        <v>26.95</v>
      </c>
      <c r="O17" s="2">
        <f t="shared" si="3"/>
        <v>1.0165975103734439</v>
      </c>
      <c r="P17" s="4">
        <f>$U$8*O17</f>
        <v>152489.62655601659</v>
      </c>
      <c r="Q17">
        <f t="shared" si="7"/>
        <v>2.2313127556712331E-3</v>
      </c>
    </row>
    <row r="18" spans="1:17" x14ac:dyDescent="0.25">
      <c r="A18" s="1">
        <v>40569</v>
      </c>
      <c r="B18" s="5">
        <v>340.82</v>
      </c>
      <c r="C18" s="2">
        <f t="shared" si="0"/>
        <v>1.0433158845317905</v>
      </c>
      <c r="D18" s="4">
        <f>$U$5*C18</f>
        <v>365160.55958612665</v>
      </c>
      <c r="E18">
        <f t="shared" si="4"/>
        <v>7.1810632701911903E-3</v>
      </c>
      <c r="F18" s="5">
        <v>616.5</v>
      </c>
      <c r="G18" s="2">
        <f t="shared" si="1"/>
        <v>1.0201042442293373</v>
      </c>
      <c r="H18" s="4">
        <f>$U$6*G18</f>
        <v>153015.63663440061</v>
      </c>
      <c r="I18">
        <f t="shared" si="5"/>
        <v>-5.5007985030084416E-3</v>
      </c>
      <c r="J18" s="5">
        <v>20.3</v>
      </c>
      <c r="K18" s="2">
        <f t="shared" si="2"/>
        <v>1.0431654676258992</v>
      </c>
      <c r="L18" s="4">
        <f>$U$7*K18</f>
        <v>365107.91366906476</v>
      </c>
      <c r="M18">
        <f t="shared" si="6"/>
        <v>9.4480358030830658E-3</v>
      </c>
      <c r="N18" s="5">
        <v>27.26</v>
      </c>
      <c r="O18" s="2">
        <f t="shared" si="3"/>
        <v>1.0282912108638249</v>
      </c>
      <c r="P18" s="4">
        <f>$U$8*O18</f>
        <v>154243.68162957372</v>
      </c>
      <c r="Q18">
        <f t="shared" si="7"/>
        <v>1.1502782931354538E-2</v>
      </c>
    </row>
    <row r="19" spans="1:17" x14ac:dyDescent="0.25">
      <c r="A19" s="1">
        <v>40570</v>
      </c>
      <c r="B19" s="5">
        <v>340.19</v>
      </c>
      <c r="C19" s="2">
        <f t="shared" si="0"/>
        <v>1.0413873327823184</v>
      </c>
      <c r="D19" s="4">
        <f>$U$5*C19</f>
        <v>364485.56647381146</v>
      </c>
      <c r="E19">
        <f t="shared" si="4"/>
        <v>-1.8484830702423238E-3</v>
      </c>
      <c r="F19" s="5">
        <v>616.79</v>
      </c>
      <c r="G19" s="2">
        <f t="shared" si="1"/>
        <v>1.0205840986183501</v>
      </c>
      <c r="H19" s="4">
        <f>$U$6*G19</f>
        <v>153087.61479275252</v>
      </c>
      <c r="I19">
        <f t="shared" si="5"/>
        <v>4.7039740470400382E-4</v>
      </c>
      <c r="J19" s="5">
        <v>20.3</v>
      </c>
      <c r="K19" s="2">
        <f t="shared" si="2"/>
        <v>1.0431654676258992</v>
      </c>
      <c r="L19" s="4">
        <f>$U$7*K19</f>
        <v>365107.91366906476</v>
      </c>
      <c r="M19">
        <f t="shared" si="6"/>
        <v>0</v>
      </c>
      <c r="N19" s="5">
        <v>27.35</v>
      </c>
      <c r="O19" s="2">
        <f t="shared" si="3"/>
        <v>1.0316861561674839</v>
      </c>
      <c r="P19" s="4">
        <f>$U$8*O19</f>
        <v>154752.9234251226</v>
      </c>
      <c r="Q19">
        <f t="shared" si="7"/>
        <v>3.3015407190022383E-3</v>
      </c>
    </row>
    <row r="20" spans="1:17" x14ac:dyDescent="0.25">
      <c r="A20" s="1">
        <v>40571</v>
      </c>
      <c r="B20" s="5">
        <v>333.14</v>
      </c>
      <c r="C20" s="2">
        <f t="shared" si="0"/>
        <v>1.0198059203477514</v>
      </c>
      <c r="D20" s="4">
        <f>$U$5*C20</f>
        <v>356932.07212171302</v>
      </c>
      <c r="E20">
        <f t="shared" si="4"/>
        <v>-2.0723713219083506E-2</v>
      </c>
      <c r="F20" s="5">
        <v>600.99</v>
      </c>
      <c r="G20" s="2">
        <f t="shared" si="1"/>
        <v>0.99444030776867709</v>
      </c>
      <c r="H20" s="4">
        <f>$U$6*G20</f>
        <v>149166.04616530155</v>
      </c>
      <c r="I20">
        <f t="shared" si="5"/>
        <v>-2.5616498321957115E-2</v>
      </c>
      <c r="J20" s="5">
        <v>20.03</v>
      </c>
      <c r="K20" s="2">
        <f t="shared" si="2"/>
        <v>1.0292908530318603</v>
      </c>
      <c r="L20" s="4">
        <f>$U$7*K20</f>
        <v>360251.79856115108</v>
      </c>
      <c r="M20">
        <f t="shared" si="6"/>
        <v>-1.3300492610837433E-2</v>
      </c>
      <c r="N20" s="5">
        <v>26.29</v>
      </c>
      <c r="O20" s="2">
        <f t="shared" si="3"/>
        <v>0.99170124481327793</v>
      </c>
      <c r="P20" s="4">
        <f>$U$8*O20</f>
        <v>148755.18672199169</v>
      </c>
      <c r="Q20">
        <f t="shared" si="7"/>
        <v>-3.8756855575868498E-2</v>
      </c>
    </row>
    <row r="21" spans="1:17" x14ac:dyDescent="0.25">
      <c r="A21" s="1">
        <v>40574</v>
      </c>
      <c r="B21" s="5">
        <v>336.33</v>
      </c>
      <c r="C21" s="2">
        <f t="shared" si="0"/>
        <v>1.0295711268252363</v>
      </c>
      <c r="D21" s="4">
        <f>$U$5*C21</f>
        <v>360349.89438883273</v>
      </c>
      <c r="E21">
        <f t="shared" si="4"/>
        <v>9.5755538212163316E-3</v>
      </c>
      <c r="F21" s="5">
        <v>600.36</v>
      </c>
      <c r="G21" s="2">
        <f t="shared" si="1"/>
        <v>0.99339786547530406</v>
      </c>
      <c r="H21" s="4">
        <f>$U$6*G21</f>
        <v>149009.67982129561</v>
      </c>
      <c r="I21">
        <f t="shared" si="5"/>
        <v>-1.0482703539160809E-3</v>
      </c>
      <c r="J21" s="5">
        <v>20.03</v>
      </c>
      <c r="K21" s="2">
        <f t="shared" si="2"/>
        <v>1.0292908530318603</v>
      </c>
      <c r="L21" s="4">
        <f>$U$7*K21</f>
        <v>360251.79856115108</v>
      </c>
      <c r="M21">
        <f t="shared" si="6"/>
        <v>0</v>
      </c>
      <c r="N21" s="5">
        <v>26.27</v>
      </c>
      <c r="O21" s="2">
        <f t="shared" si="3"/>
        <v>0.99094681252357597</v>
      </c>
      <c r="P21" s="4">
        <f>$U$8*O21</f>
        <v>148642.02187853638</v>
      </c>
      <c r="Q21">
        <f t="shared" si="7"/>
        <v>-7.607455306199995E-4</v>
      </c>
    </row>
    <row r="22" spans="1:17" x14ac:dyDescent="0.25">
      <c r="A22" s="1">
        <v>40575</v>
      </c>
      <c r="B22" s="5">
        <v>341.99</v>
      </c>
      <c r="C22" s="2">
        <f t="shared" si="0"/>
        <v>1.0468974806379527</v>
      </c>
      <c r="D22" s="4">
        <f>$U$5*C22</f>
        <v>366414.11822328344</v>
      </c>
      <c r="E22">
        <f t="shared" si="4"/>
        <v>1.682870989801688E-2</v>
      </c>
      <c r="F22" s="5">
        <v>611.04</v>
      </c>
      <c r="G22" s="2">
        <f t="shared" si="1"/>
        <v>1.0110697443534375</v>
      </c>
      <c r="H22" s="4">
        <f>$U$6*G22</f>
        <v>151660.46165301563</v>
      </c>
      <c r="I22">
        <f t="shared" si="5"/>
        <v>1.7789326404157313E-2</v>
      </c>
      <c r="J22" s="5">
        <v>20.05</v>
      </c>
      <c r="K22" s="2">
        <f t="shared" si="2"/>
        <v>1.0303186022610482</v>
      </c>
      <c r="L22" s="4">
        <f>$U$7*K22</f>
        <v>360611.51079136686</v>
      </c>
      <c r="M22">
        <f t="shared" si="6"/>
        <v>9.9850224663011744E-4</v>
      </c>
      <c r="N22" s="5">
        <v>26.52</v>
      </c>
      <c r="O22" s="2">
        <f t="shared" si="3"/>
        <v>1.000377216144851</v>
      </c>
      <c r="P22" s="4">
        <f>$U$8*O22</f>
        <v>150056.58242172765</v>
      </c>
      <c r="Q22">
        <f t="shared" si="7"/>
        <v>9.5165588123333755E-3</v>
      </c>
    </row>
    <row r="23" spans="1:17" x14ac:dyDescent="0.25">
      <c r="A23" s="1">
        <v>40576</v>
      </c>
      <c r="B23" s="5">
        <v>341.29</v>
      </c>
      <c r="C23" s="2">
        <f t="shared" si="0"/>
        <v>1.0447546453607617</v>
      </c>
      <c r="D23" s="4">
        <f>$U$5*C23</f>
        <v>365664.12587626657</v>
      </c>
      <c r="E23">
        <f t="shared" si="4"/>
        <v>-2.0468434749554287E-3</v>
      </c>
      <c r="F23" s="5">
        <v>612</v>
      </c>
      <c r="G23" s="2">
        <f t="shared" si="1"/>
        <v>1.0126582278481013</v>
      </c>
      <c r="H23" s="4">
        <f>$U$6*G23</f>
        <v>151898.7341772152</v>
      </c>
      <c r="I23">
        <f t="shared" si="5"/>
        <v>1.5710919088767206E-3</v>
      </c>
      <c r="J23" s="5">
        <v>20.12</v>
      </c>
      <c r="K23" s="2">
        <f t="shared" si="2"/>
        <v>1.0339157245632067</v>
      </c>
      <c r="L23" s="4">
        <f>$U$7*K23</f>
        <v>361870.50359712233</v>
      </c>
      <c r="M23">
        <f t="shared" si="6"/>
        <v>3.491271820448949E-3</v>
      </c>
      <c r="N23" s="5">
        <v>26.47</v>
      </c>
      <c r="O23" s="2">
        <f t="shared" si="3"/>
        <v>0.99849113542059587</v>
      </c>
      <c r="P23" s="4">
        <f>$U$8*O23</f>
        <v>149773.67031308939</v>
      </c>
      <c r="Q23">
        <f t="shared" si="7"/>
        <v>-1.8853695324283493E-3</v>
      </c>
    </row>
    <row r="24" spans="1:17" x14ac:dyDescent="0.25">
      <c r="A24" s="1">
        <v>40577</v>
      </c>
      <c r="B24" s="5">
        <v>340.42</v>
      </c>
      <c r="C24" s="2">
        <f t="shared" si="0"/>
        <v>1.0420914072305385</v>
      </c>
      <c r="D24" s="4">
        <f>$U$5*C24</f>
        <v>364731.99253068847</v>
      </c>
      <c r="E24">
        <f t="shared" si="4"/>
        <v>-2.5491517477804759E-3</v>
      </c>
      <c r="F24" s="5">
        <v>610.15</v>
      </c>
      <c r="G24" s="2">
        <f t="shared" si="1"/>
        <v>1.0095970877802598</v>
      </c>
      <c r="H24" s="4">
        <f>$U$6*G24</f>
        <v>151439.56316703898</v>
      </c>
      <c r="I24">
        <f t="shared" si="5"/>
        <v>-3.0228758169934533E-3</v>
      </c>
      <c r="J24" s="5">
        <v>20.3</v>
      </c>
      <c r="K24" s="2">
        <f t="shared" si="2"/>
        <v>1.0431654676258992</v>
      </c>
      <c r="L24" s="4">
        <f>$U$7*K24</f>
        <v>365107.91366906476</v>
      </c>
      <c r="M24">
        <f t="shared" si="6"/>
        <v>8.9463220675944921E-3</v>
      </c>
      <c r="N24" s="5">
        <v>26.19</v>
      </c>
      <c r="O24" s="2">
        <f t="shared" si="3"/>
        <v>0.98792908336476803</v>
      </c>
      <c r="P24" s="4">
        <f>$U$8*O24</f>
        <v>148189.36250471522</v>
      </c>
      <c r="Q24">
        <f t="shared" si="7"/>
        <v>-1.0578012844729812E-2</v>
      </c>
    </row>
    <row r="25" spans="1:17" x14ac:dyDescent="0.25">
      <c r="A25" s="1">
        <v>40578</v>
      </c>
      <c r="B25" s="5">
        <v>343.45</v>
      </c>
      <c r="C25" s="2">
        <f t="shared" si="0"/>
        <v>1.0513668227875226</v>
      </c>
      <c r="D25" s="4">
        <f>$U$5*C25</f>
        <v>367978.38797563291</v>
      </c>
      <c r="E25">
        <f t="shared" si="4"/>
        <v>8.9007696375065226E-3</v>
      </c>
      <c r="F25" s="5">
        <v>610.98</v>
      </c>
      <c r="G25" s="2">
        <f t="shared" si="1"/>
        <v>1.010970464135021</v>
      </c>
      <c r="H25" s="4">
        <f>$U$6*G25</f>
        <v>151645.56962025314</v>
      </c>
      <c r="I25">
        <f t="shared" si="5"/>
        <v>1.3603212324839742E-3</v>
      </c>
      <c r="J25" s="5">
        <v>20.41</v>
      </c>
      <c r="K25" s="2">
        <f t="shared" si="2"/>
        <v>1.0488180883864338</v>
      </c>
      <c r="L25" s="4">
        <f>$U$7*K25</f>
        <v>367086.33093525184</v>
      </c>
      <c r="M25">
        <f t="shared" si="6"/>
        <v>5.4187192118226868E-3</v>
      </c>
      <c r="N25" s="5">
        <v>26.31</v>
      </c>
      <c r="O25" s="2">
        <f t="shared" si="3"/>
        <v>0.99245567710297988</v>
      </c>
      <c r="P25" s="4">
        <f>$U$8*O25</f>
        <v>148868.351565447</v>
      </c>
      <c r="Q25">
        <f t="shared" si="7"/>
        <v>4.5819014891179677E-3</v>
      </c>
    </row>
    <row r="26" spans="1:17" x14ac:dyDescent="0.25">
      <c r="A26" s="1">
        <v>40581</v>
      </c>
      <c r="B26" s="5">
        <v>348.78</v>
      </c>
      <c r="C26" s="2">
        <f t="shared" si="0"/>
        <v>1.0676829828267058</v>
      </c>
      <c r="D26" s="4">
        <f>$U$5*C26</f>
        <v>373689.04398934706</v>
      </c>
      <c r="E26">
        <f t="shared" si="4"/>
        <v>1.5518998398602379E-2</v>
      </c>
      <c r="F26" s="5">
        <v>614.29</v>
      </c>
      <c r="G26" s="2">
        <f t="shared" si="1"/>
        <v>1.0164474228509968</v>
      </c>
      <c r="H26" s="4">
        <f>$U$6*G26</f>
        <v>152467.11342764951</v>
      </c>
      <c r="I26">
        <f t="shared" si="5"/>
        <v>5.4175259419293464E-3</v>
      </c>
      <c r="J26" s="5">
        <v>20.420000000000002</v>
      </c>
      <c r="K26" s="2">
        <f t="shared" si="2"/>
        <v>1.0493319630010278</v>
      </c>
      <c r="L26" s="4">
        <f>$U$7*K26</f>
        <v>367266.18705035973</v>
      </c>
      <c r="M26">
        <f t="shared" si="6"/>
        <v>4.8995590396860855E-4</v>
      </c>
      <c r="N26" s="5">
        <v>26.71</v>
      </c>
      <c r="O26" s="2">
        <f t="shared" si="3"/>
        <v>1.00754432289702</v>
      </c>
      <c r="P26" s="4">
        <f>$U$8*O26</f>
        <v>151131.648434553</v>
      </c>
      <c r="Q26">
        <f t="shared" si="7"/>
        <v>1.520334473584195E-2</v>
      </c>
    </row>
    <row r="27" spans="1:17" x14ac:dyDescent="0.25">
      <c r="A27" s="1">
        <v>40582</v>
      </c>
      <c r="B27" s="5">
        <v>352.07</v>
      </c>
      <c r="C27" s="2">
        <f t="shared" si="0"/>
        <v>1.0777543086295036</v>
      </c>
      <c r="D27" s="4">
        <f>$U$5*C27</f>
        <v>377214.00802032626</v>
      </c>
      <c r="E27">
        <f t="shared" si="4"/>
        <v>9.4328803257068827E-3</v>
      </c>
      <c r="F27" s="5">
        <v>618.38</v>
      </c>
      <c r="G27" s="2">
        <f t="shared" si="1"/>
        <v>1.0232150244063869</v>
      </c>
      <c r="H27" s="4">
        <f>$U$6*G27</f>
        <v>153482.25366095803</v>
      </c>
      <c r="I27">
        <f t="shared" si="5"/>
        <v>6.6580930830715257E-3</v>
      </c>
      <c r="J27" s="5">
        <v>20.37</v>
      </c>
      <c r="K27" s="2">
        <f t="shared" si="2"/>
        <v>1.0467625899280575</v>
      </c>
      <c r="L27" s="4">
        <f>$U$7*K27</f>
        <v>366366.90647482011</v>
      </c>
      <c r="M27">
        <f t="shared" si="6"/>
        <v>-2.4485798237022793E-3</v>
      </c>
      <c r="N27" s="5">
        <v>26.79</v>
      </c>
      <c r="O27" s="2">
        <f t="shared" si="3"/>
        <v>1.0105620520558278</v>
      </c>
      <c r="P27" s="4">
        <f>$U$8*O27</f>
        <v>151584.30780837417</v>
      </c>
      <c r="Q27">
        <f t="shared" si="7"/>
        <v>2.9951329090227574E-3</v>
      </c>
    </row>
    <row r="28" spans="1:17" x14ac:dyDescent="0.25">
      <c r="A28" s="1">
        <v>40583</v>
      </c>
      <c r="B28" s="5">
        <v>355.01</v>
      </c>
      <c r="C28" s="2">
        <f t="shared" si="0"/>
        <v>1.0867542167937061</v>
      </c>
      <c r="D28" s="4">
        <f>$U$5*C28</f>
        <v>380363.97587779711</v>
      </c>
      <c r="E28">
        <f t="shared" si="4"/>
        <v>8.3506120941858608E-3</v>
      </c>
      <c r="F28" s="5">
        <v>616.5</v>
      </c>
      <c r="G28" s="2">
        <f t="shared" si="1"/>
        <v>1.0201042442293373</v>
      </c>
      <c r="H28" s="4">
        <f>$U$6*G28</f>
        <v>153015.63663440061</v>
      </c>
      <c r="I28">
        <f t="shared" si="5"/>
        <v>-3.0402018176525214E-3</v>
      </c>
      <c r="J28" s="5">
        <v>20.2</v>
      </c>
      <c r="K28" s="2">
        <f t="shared" si="2"/>
        <v>1.0380267214799588</v>
      </c>
      <c r="L28" s="4">
        <f>$U$7*K28</f>
        <v>363309.35251798556</v>
      </c>
      <c r="M28">
        <f t="shared" si="6"/>
        <v>-8.345606283750695E-3</v>
      </c>
      <c r="N28" s="5">
        <v>26.5</v>
      </c>
      <c r="O28" s="2">
        <f t="shared" si="3"/>
        <v>0.99962278385514891</v>
      </c>
      <c r="P28" s="4">
        <f>$U$8*O28</f>
        <v>149943.41757827235</v>
      </c>
      <c r="Q28">
        <f t="shared" si="7"/>
        <v>-1.0824934677118314E-2</v>
      </c>
    </row>
    <row r="29" spans="1:17" x14ac:dyDescent="0.25">
      <c r="A29" s="1">
        <v>40584</v>
      </c>
      <c r="B29" s="5">
        <v>351.42</v>
      </c>
      <c r="C29" s="2">
        <f t="shared" si="0"/>
        <v>1.0757645330149692</v>
      </c>
      <c r="D29" s="4">
        <f>$U$5*C29</f>
        <v>376517.58655523922</v>
      </c>
      <c r="E29">
        <f t="shared" si="4"/>
        <v>-1.0112391200247761E-2</v>
      </c>
      <c r="F29" s="5">
        <v>616.44000000000005</v>
      </c>
      <c r="G29" s="2">
        <f t="shared" si="1"/>
        <v>1.0200049640109208</v>
      </c>
      <c r="H29" s="4">
        <f>$U$6*G29</f>
        <v>153000.74460163811</v>
      </c>
      <c r="I29">
        <f t="shared" si="5"/>
        <v>-9.7323600973142632E-5</v>
      </c>
      <c r="J29" s="5">
        <v>20.52</v>
      </c>
      <c r="K29" s="2">
        <f t="shared" si="2"/>
        <v>1.0544707091469681</v>
      </c>
      <c r="L29" s="4">
        <f>$U$7*K29</f>
        <v>369064.74820143881</v>
      </c>
      <c r="M29">
        <f t="shared" si="6"/>
        <v>1.5841584158415856E-2</v>
      </c>
      <c r="N29" s="5">
        <v>26.05</v>
      </c>
      <c r="O29" s="2">
        <f t="shared" si="3"/>
        <v>0.98264805733685401</v>
      </c>
      <c r="P29" s="4">
        <f>$U$8*O29</f>
        <v>147397.2086005281</v>
      </c>
      <c r="Q29">
        <f t="shared" si="7"/>
        <v>-1.6981132075471694E-2</v>
      </c>
    </row>
    <row r="30" spans="1:17" x14ac:dyDescent="0.25">
      <c r="A30" s="1">
        <v>40585</v>
      </c>
      <c r="B30" s="5">
        <v>353.71</v>
      </c>
      <c r="C30" s="2">
        <f t="shared" si="0"/>
        <v>1.0827746655646371</v>
      </c>
      <c r="D30" s="4">
        <f>$U$5*C30</f>
        <v>378971.13294762297</v>
      </c>
      <c r="E30">
        <f t="shared" si="4"/>
        <v>6.516419099652726E-3</v>
      </c>
      <c r="F30" s="5">
        <v>624.5</v>
      </c>
      <c r="G30" s="2">
        <f t="shared" si="1"/>
        <v>1.033341606684868</v>
      </c>
      <c r="H30" s="4">
        <f>$U$6*G30</f>
        <v>155001.24100273018</v>
      </c>
      <c r="I30">
        <f t="shared" si="5"/>
        <v>1.3075076244241091E-2</v>
      </c>
      <c r="J30" s="5">
        <v>20.48</v>
      </c>
      <c r="K30" s="2">
        <f t="shared" si="2"/>
        <v>1.052415210688592</v>
      </c>
      <c r="L30" s="4">
        <f>$U$7*K30</f>
        <v>368345.32374100719</v>
      </c>
      <c r="M30">
        <f t="shared" si="6"/>
        <v>-1.9493177387913674E-3</v>
      </c>
      <c r="N30" s="5">
        <v>25.81</v>
      </c>
      <c r="O30" s="2">
        <f t="shared" si="3"/>
        <v>0.97359486986042987</v>
      </c>
      <c r="P30" s="4">
        <f>$U$8*O30</f>
        <v>146039.23047906448</v>
      </c>
      <c r="Q30">
        <f t="shared" si="7"/>
        <v>-9.2130518234165848E-3</v>
      </c>
    </row>
    <row r="31" spans="1:17" x14ac:dyDescent="0.25">
      <c r="A31" s="1">
        <v>40588</v>
      </c>
      <c r="B31" s="5">
        <v>356.02</v>
      </c>
      <c r="C31" s="2">
        <f t="shared" si="0"/>
        <v>1.0898460219793675</v>
      </c>
      <c r="D31" s="4">
        <f>$U$5*C31</f>
        <v>381446.10769277863</v>
      </c>
      <c r="E31">
        <f t="shared" si="4"/>
        <v>6.5307737977440272E-3</v>
      </c>
      <c r="F31" s="5">
        <v>628.15</v>
      </c>
      <c r="G31" s="2">
        <f t="shared" si="1"/>
        <v>1.0393811533052038</v>
      </c>
      <c r="H31" s="4">
        <f>$U$6*G31</f>
        <v>155907.17299578057</v>
      </c>
      <c r="I31">
        <f t="shared" si="5"/>
        <v>5.8446757405923311E-3</v>
      </c>
      <c r="J31" s="5">
        <v>20.3</v>
      </c>
      <c r="K31" s="2">
        <f t="shared" si="2"/>
        <v>1.0431654676258992</v>
      </c>
      <c r="L31" s="4">
        <f>$U$7*K31</f>
        <v>365107.91366906476</v>
      </c>
      <c r="M31">
        <f t="shared" si="6"/>
        <v>-8.7890625E-3</v>
      </c>
      <c r="N31" s="5">
        <v>25.8</v>
      </c>
      <c r="O31" s="2">
        <f t="shared" si="3"/>
        <v>0.973217653715579</v>
      </c>
      <c r="P31" s="4">
        <f>$U$8*O31</f>
        <v>145982.64805733686</v>
      </c>
      <c r="Q31">
        <f t="shared" si="7"/>
        <v>-3.8744672607504693E-4</v>
      </c>
    </row>
    <row r="32" spans="1:17" x14ac:dyDescent="0.25">
      <c r="A32" s="1">
        <v>40589</v>
      </c>
      <c r="B32" s="5">
        <v>356.73</v>
      </c>
      <c r="C32" s="2">
        <f t="shared" si="0"/>
        <v>1.0920194691890899</v>
      </c>
      <c r="D32" s="4">
        <f>$U$5*C32</f>
        <v>382206.81421618146</v>
      </c>
      <c r="E32">
        <f t="shared" si="4"/>
        <v>1.9942699848323198E-3</v>
      </c>
      <c r="F32" s="5">
        <v>624.15</v>
      </c>
      <c r="G32" s="2">
        <f t="shared" si="1"/>
        <v>1.0327624720774384</v>
      </c>
      <c r="H32" s="4">
        <f>$U$6*G32</f>
        <v>154914.37081161575</v>
      </c>
      <c r="I32">
        <f t="shared" si="5"/>
        <v>-6.3679057549947959E-3</v>
      </c>
      <c r="J32" s="5">
        <v>20.190000000000001</v>
      </c>
      <c r="K32" s="2">
        <f t="shared" si="2"/>
        <v>1.0375128468653649</v>
      </c>
      <c r="L32" s="4">
        <f>$U$7*K32</f>
        <v>363129.49640287773</v>
      </c>
      <c r="M32">
        <f t="shared" si="6"/>
        <v>-5.4187192118226868E-3</v>
      </c>
      <c r="N32" s="5">
        <v>25.69</v>
      </c>
      <c r="O32" s="2">
        <f t="shared" si="3"/>
        <v>0.96906827612221802</v>
      </c>
      <c r="P32" s="4">
        <f>$U$8*O32</f>
        <v>145360.24141833271</v>
      </c>
      <c r="Q32">
        <f t="shared" si="7"/>
        <v>-4.2635658914728092E-3</v>
      </c>
    </row>
    <row r="33" spans="1:17" x14ac:dyDescent="0.25">
      <c r="A33" s="1">
        <v>40590</v>
      </c>
      <c r="B33" s="5">
        <v>359.93</v>
      </c>
      <c r="C33" s="2">
        <f t="shared" si="0"/>
        <v>1.1018152875991061</v>
      </c>
      <c r="D33" s="4">
        <f>$U$5*C33</f>
        <v>385635.35065968713</v>
      </c>
      <c r="E33">
        <f t="shared" si="4"/>
        <v>8.9703697474279309E-3</v>
      </c>
      <c r="F33" s="5">
        <v>624.22</v>
      </c>
      <c r="G33" s="2">
        <f t="shared" si="1"/>
        <v>1.0328782989989245</v>
      </c>
      <c r="H33" s="4">
        <f>$U$6*G33</f>
        <v>154931.74484983867</v>
      </c>
      <c r="I33">
        <f t="shared" si="5"/>
        <v>1.1215252743745907E-4</v>
      </c>
      <c r="J33" s="5">
        <v>20.47</v>
      </c>
      <c r="K33" s="2">
        <f t="shared" si="2"/>
        <v>1.0519013360739979</v>
      </c>
      <c r="L33" s="4">
        <f>$U$7*K33</f>
        <v>368165.4676258993</v>
      </c>
      <c r="M33">
        <f t="shared" si="6"/>
        <v>1.3868251609707727E-2</v>
      </c>
      <c r="N33" s="5">
        <v>25.75</v>
      </c>
      <c r="O33" s="2">
        <f t="shared" si="3"/>
        <v>0.971331572991324</v>
      </c>
      <c r="P33" s="4">
        <f>$U$8*O33</f>
        <v>145699.7359486986</v>
      </c>
      <c r="Q33">
        <f t="shared" si="7"/>
        <v>2.3355391202801723E-3</v>
      </c>
    </row>
    <row r="34" spans="1:17" x14ac:dyDescent="0.25">
      <c r="A34" s="1">
        <v>40591</v>
      </c>
      <c r="B34" s="5">
        <v>355.15</v>
      </c>
      <c r="C34" s="2">
        <f t="shared" si="0"/>
        <v>1.0871827838491444</v>
      </c>
      <c r="D34" s="4">
        <f>$U$5*C34</f>
        <v>380513.97434720054</v>
      </c>
      <c r="E34">
        <f t="shared" si="4"/>
        <v>-1.3280360070013653E-2</v>
      </c>
      <c r="F34" s="5">
        <v>625.26</v>
      </c>
      <c r="G34" s="2">
        <f t="shared" si="1"/>
        <v>1.0345991561181433</v>
      </c>
      <c r="H34" s="4">
        <f>$U$6*G34</f>
        <v>155189.87341772151</v>
      </c>
      <c r="I34">
        <f t="shared" si="5"/>
        <v>1.6660792669249691E-3</v>
      </c>
      <c r="J34" s="5">
        <v>20.68</v>
      </c>
      <c r="K34" s="2">
        <f t="shared" si="2"/>
        <v>1.0626927029804727</v>
      </c>
      <c r="L34" s="4">
        <f>$U$7*K34</f>
        <v>371942.44604316546</v>
      </c>
      <c r="M34">
        <f t="shared" si="6"/>
        <v>1.0258915486077269E-2</v>
      </c>
      <c r="N34" s="5">
        <v>25.93</v>
      </c>
      <c r="O34" s="2">
        <f t="shared" si="3"/>
        <v>0.97812146359864194</v>
      </c>
      <c r="P34" s="4">
        <f>$U$8*O34</f>
        <v>146718.21953979629</v>
      </c>
      <c r="Q34">
        <f t="shared" si="7"/>
        <v>6.9902912621360169E-3</v>
      </c>
    </row>
    <row r="35" spans="1:17" x14ac:dyDescent="0.25">
      <c r="A35" s="1">
        <v>40592</v>
      </c>
      <c r="B35" s="5">
        <v>347.47</v>
      </c>
      <c r="C35" s="2">
        <f t="shared" si="0"/>
        <v>1.0636728196651055</v>
      </c>
      <c r="D35" s="4">
        <f>$U$5*C35</f>
        <v>372285.48688278691</v>
      </c>
      <c r="E35">
        <f t="shared" si="4"/>
        <v>-2.1624665634238927E-2</v>
      </c>
      <c r="F35" s="5">
        <v>630.08000000000004</v>
      </c>
      <c r="G35" s="2">
        <f t="shared" si="1"/>
        <v>1.0425746669976008</v>
      </c>
      <c r="H35" s="4">
        <f>$U$6*G35</f>
        <v>156386.20004964012</v>
      </c>
      <c r="I35">
        <f t="shared" si="5"/>
        <v>7.7087931420529721E-3</v>
      </c>
      <c r="J35" s="5">
        <v>20.84</v>
      </c>
      <c r="K35" s="2">
        <f t="shared" si="2"/>
        <v>1.0709146968139773</v>
      </c>
      <c r="L35" s="4">
        <f>$U$7*K35</f>
        <v>374820.14388489205</v>
      </c>
      <c r="M35">
        <f t="shared" si="6"/>
        <v>7.7369439071566237E-3</v>
      </c>
      <c r="N35" s="5">
        <v>25.79</v>
      </c>
      <c r="O35" s="2">
        <f t="shared" si="3"/>
        <v>0.97284043757072791</v>
      </c>
      <c r="P35" s="4">
        <f>$U$8*O35</f>
        <v>145926.06563560918</v>
      </c>
      <c r="Q35">
        <f t="shared" si="7"/>
        <v>-5.3991515618974084E-3</v>
      </c>
    </row>
    <row r="36" spans="1:17" x14ac:dyDescent="0.25">
      <c r="A36" s="1">
        <v>40596</v>
      </c>
      <c r="B36" s="5">
        <v>335.63</v>
      </c>
      <c r="C36" s="2">
        <f t="shared" si="0"/>
        <v>1.0274282915480453</v>
      </c>
      <c r="D36" s="4">
        <f>$U$5*C36</f>
        <v>359599.90204181586</v>
      </c>
      <c r="E36">
        <f t="shared" si="4"/>
        <v>-3.4074884162661578E-2</v>
      </c>
      <c r="F36" s="5">
        <v>610.21</v>
      </c>
      <c r="G36" s="2">
        <f t="shared" si="1"/>
        <v>1.0096963679986763</v>
      </c>
      <c r="H36" s="4">
        <f>$U$6*G36</f>
        <v>151454.45519980145</v>
      </c>
      <c r="I36">
        <f t="shared" si="5"/>
        <v>-3.1535678009141699E-2</v>
      </c>
      <c r="J36" s="5">
        <v>20.53</v>
      </c>
      <c r="K36" s="2">
        <f t="shared" si="2"/>
        <v>1.0549845837615621</v>
      </c>
      <c r="L36" s="4">
        <f>$U$7*K36</f>
        <v>369244.60431654676</v>
      </c>
      <c r="M36">
        <f t="shared" si="6"/>
        <v>-1.4875239923224481E-2</v>
      </c>
      <c r="N36" s="5">
        <v>25.34</v>
      </c>
      <c r="O36" s="2">
        <f t="shared" si="3"/>
        <v>0.95586571105243301</v>
      </c>
      <c r="P36" s="4">
        <f>$U$8*O36</f>
        <v>143379.85665786496</v>
      </c>
      <c r="Q36">
        <f t="shared" si="7"/>
        <v>-1.7448623497479665E-2</v>
      </c>
    </row>
    <row r="37" spans="1:17" x14ac:dyDescent="0.25">
      <c r="A37" s="1">
        <v>40597</v>
      </c>
      <c r="B37" s="5">
        <v>339.6</v>
      </c>
      <c r="C37" s="2">
        <f t="shared" si="0"/>
        <v>1.0395812287629718</v>
      </c>
      <c r="D37" s="4">
        <f>$U$5*C37</f>
        <v>363853.43006704014</v>
      </c>
      <c r="E37">
        <f t="shared" si="4"/>
        <v>1.1828501623811993E-2</v>
      </c>
      <c r="F37" s="5">
        <v>611.32000000000005</v>
      </c>
      <c r="G37" s="2">
        <f t="shared" si="1"/>
        <v>1.0115330520393813</v>
      </c>
      <c r="H37" s="4">
        <f>$U$6*G37</f>
        <v>151729.95780590718</v>
      </c>
      <c r="I37">
        <f t="shared" si="5"/>
        <v>1.8190459022304761E-3</v>
      </c>
      <c r="J37" s="5">
        <v>19.91</v>
      </c>
      <c r="K37" s="2">
        <f t="shared" si="2"/>
        <v>1.0231243576567317</v>
      </c>
      <c r="L37" s="4">
        <f>$U$7*K37</f>
        <v>358093.52517985611</v>
      </c>
      <c r="M37">
        <f t="shared" si="6"/>
        <v>-3.0199707744763771E-2</v>
      </c>
      <c r="N37" s="5">
        <v>25.34</v>
      </c>
      <c r="O37" s="2">
        <f t="shared" si="3"/>
        <v>0.95586571105243301</v>
      </c>
      <c r="P37" s="4">
        <f>$U$8*O37</f>
        <v>143379.85665786496</v>
      </c>
      <c r="Q37">
        <f t="shared" si="7"/>
        <v>0</v>
      </c>
    </row>
    <row r="38" spans="1:17" x14ac:dyDescent="0.25">
      <c r="A38" s="1">
        <v>40598</v>
      </c>
      <c r="B38" s="5">
        <v>339.86</v>
      </c>
      <c r="C38" s="2">
        <f t="shared" si="0"/>
        <v>1.0403771390087857</v>
      </c>
      <c r="D38" s="4">
        <f>$U$5*C38</f>
        <v>364131.99865307502</v>
      </c>
      <c r="E38">
        <f t="shared" si="4"/>
        <v>7.6560659599533842E-4</v>
      </c>
      <c r="F38" s="5">
        <v>608.82000000000005</v>
      </c>
      <c r="G38" s="2">
        <f t="shared" si="1"/>
        <v>1.0073963762720279</v>
      </c>
      <c r="H38" s="4">
        <f>$U$6*G38</f>
        <v>151109.45644080418</v>
      </c>
      <c r="I38">
        <f t="shared" si="5"/>
        <v>-4.0895112216188245E-3</v>
      </c>
      <c r="J38" s="5">
        <v>20.04</v>
      </c>
      <c r="K38" s="2">
        <f t="shared" si="2"/>
        <v>1.0298047276464541</v>
      </c>
      <c r="L38" s="4">
        <f>$U$7*K38</f>
        <v>360431.65467625897</v>
      </c>
      <c r="M38">
        <f t="shared" si="6"/>
        <v>6.5293822199898877E-3</v>
      </c>
      <c r="N38" s="5">
        <v>25.51</v>
      </c>
      <c r="O38" s="2">
        <f t="shared" si="3"/>
        <v>0.96227838551490008</v>
      </c>
      <c r="P38" s="4">
        <f>$U$8*O38</f>
        <v>144341.75782723501</v>
      </c>
      <c r="Q38">
        <f t="shared" si="7"/>
        <v>6.7087608524072362E-3</v>
      </c>
    </row>
    <row r="39" spans="1:17" x14ac:dyDescent="0.25">
      <c r="A39" s="1">
        <v>40599</v>
      </c>
      <c r="B39" s="5">
        <v>345.1</v>
      </c>
      <c r="C39" s="2">
        <f t="shared" si="0"/>
        <v>1.0564177916551871</v>
      </c>
      <c r="D39" s="4">
        <f>$U$5*C39</f>
        <v>369746.22707931552</v>
      </c>
      <c r="E39">
        <f t="shared" si="4"/>
        <v>1.5418113340787354E-2</v>
      </c>
      <c r="F39" s="5">
        <v>610.04</v>
      </c>
      <c r="G39" s="2">
        <f t="shared" si="1"/>
        <v>1.0094150740464962</v>
      </c>
      <c r="H39" s="4">
        <f>$U$6*G39</f>
        <v>151412.26110697445</v>
      </c>
      <c r="I39">
        <f t="shared" si="5"/>
        <v>2.0038763509737656E-3</v>
      </c>
      <c r="J39" s="5">
        <v>20.58</v>
      </c>
      <c r="K39" s="2">
        <f t="shared" si="2"/>
        <v>1.0575539568345322</v>
      </c>
      <c r="L39" s="4">
        <f>$U$7*K39</f>
        <v>370143.88489208627</v>
      </c>
      <c r="M39">
        <f t="shared" si="6"/>
        <v>2.6946107784431073E-2</v>
      </c>
      <c r="N39" s="5">
        <v>25.3</v>
      </c>
      <c r="O39" s="2">
        <f t="shared" si="3"/>
        <v>0.95435684647302899</v>
      </c>
      <c r="P39" s="4">
        <f>$U$8*O39</f>
        <v>143153.52697095435</v>
      </c>
      <c r="Q39">
        <f t="shared" si="7"/>
        <v>-8.2320658565269156E-3</v>
      </c>
    </row>
    <row r="40" spans="1:17" x14ac:dyDescent="0.25">
      <c r="A40" s="1">
        <v>40602</v>
      </c>
      <c r="B40" s="5">
        <v>350.1</v>
      </c>
      <c r="C40" s="2">
        <f t="shared" si="0"/>
        <v>1.0717237579208376</v>
      </c>
      <c r="D40" s="4">
        <f>$U$5*C40</f>
        <v>375103.31527229317</v>
      </c>
      <c r="E40">
        <f t="shared" si="4"/>
        <v>1.4488554042306534E-2</v>
      </c>
      <c r="F40" s="5">
        <v>613.4</v>
      </c>
      <c r="G40" s="2">
        <f t="shared" si="1"/>
        <v>1.014974766277819</v>
      </c>
      <c r="H40" s="4">
        <f>$U$6*G40</f>
        <v>152246.21494167286</v>
      </c>
      <c r="I40">
        <f t="shared" si="5"/>
        <v>5.5078355517670374E-3</v>
      </c>
      <c r="J40" s="5">
        <v>20.21</v>
      </c>
      <c r="K40" s="2">
        <f t="shared" si="2"/>
        <v>1.0385405960945528</v>
      </c>
      <c r="L40" s="4">
        <f>$U$7*K40</f>
        <v>363489.20863309351</v>
      </c>
      <c r="M40">
        <f t="shared" si="6"/>
        <v>-1.7978620019436176E-2</v>
      </c>
      <c r="N40" s="5">
        <v>25.33</v>
      </c>
      <c r="O40" s="2">
        <f t="shared" si="3"/>
        <v>0.95548849490758192</v>
      </c>
      <c r="P40" s="4">
        <f>$U$8*O40</f>
        <v>143323.27423613728</v>
      </c>
      <c r="Q40">
        <f t="shared" si="7"/>
        <v>1.1857707509881354E-3</v>
      </c>
    </row>
    <row r="41" spans="1:17" x14ac:dyDescent="0.25">
      <c r="A41" s="1">
        <v>40603</v>
      </c>
      <c r="B41" s="5">
        <v>346.24</v>
      </c>
      <c r="C41" s="2">
        <f t="shared" si="0"/>
        <v>1.0599075519637555</v>
      </c>
      <c r="D41" s="4">
        <f>$U$5*C41</f>
        <v>370967.64318731445</v>
      </c>
      <c r="E41">
        <f t="shared" si="4"/>
        <v>-1.1025421308197725E-2</v>
      </c>
      <c r="F41" s="5">
        <v>600.76</v>
      </c>
      <c r="G41" s="2">
        <f t="shared" si="1"/>
        <v>0.99405973359808053</v>
      </c>
      <c r="H41" s="4">
        <f>$U$6*G41</f>
        <v>149108.96003971208</v>
      </c>
      <c r="I41">
        <f t="shared" si="5"/>
        <v>-2.060645582001952E-2</v>
      </c>
      <c r="J41" s="5">
        <v>20.13</v>
      </c>
      <c r="K41" s="2">
        <f t="shared" si="2"/>
        <v>1.0344295991778005</v>
      </c>
      <c r="L41" s="4">
        <f>$U$7*K41</f>
        <v>362050.35971223016</v>
      </c>
      <c r="M41">
        <f t="shared" si="6"/>
        <v>-3.9584364176151743E-3</v>
      </c>
      <c r="N41" s="5">
        <v>24.93</v>
      </c>
      <c r="O41" s="2">
        <f t="shared" si="3"/>
        <v>0.94039984911354202</v>
      </c>
      <c r="P41" s="4">
        <f>$U$8*O41</f>
        <v>141059.9773670313</v>
      </c>
      <c r="Q41">
        <f t="shared" si="7"/>
        <v>-1.5791551519936831E-2</v>
      </c>
    </row>
    <row r="42" spans="1:17" x14ac:dyDescent="0.25">
      <c r="A42" s="1">
        <v>40604</v>
      </c>
      <c r="B42" s="5">
        <v>349.02</v>
      </c>
      <c r="C42" s="2">
        <f t="shared" si="0"/>
        <v>1.068417669207457</v>
      </c>
      <c r="D42" s="4">
        <f>$U$5*C42</f>
        <v>373946.18422260991</v>
      </c>
      <c r="E42">
        <f t="shared" si="4"/>
        <v>8.0291127541589624E-3</v>
      </c>
      <c r="F42" s="5">
        <v>600.79</v>
      </c>
      <c r="G42" s="2">
        <f t="shared" si="1"/>
        <v>0.99410937370728869</v>
      </c>
      <c r="H42" s="4">
        <f>$U$6*G42</f>
        <v>149116.40605609331</v>
      </c>
      <c r="I42">
        <f t="shared" si="5"/>
        <v>4.9936746787437869E-5</v>
      </c>
      <c r="J42" s="5">
        <v>20.23</v>
      </c>
      <c r="K42" s="2">
        <f t="shared" si="2"/>
        <v>1.039568345323741</v>
      </c>
      <c r="L42" s="4">
        <f>$U$7*K42</f>
        <v>363848.92086330935</v>
      </c>
      <c r="M42">
        <f t="shared" si="6"/>
        <v>4.9677098857427993E-3</v>
      </c>
      <c r="N42" s="5">
        <v>24.85</v>
      </c>
      <c r="O42" s="2">
        <f t="shared" si="3"/>
        <v>0.93738211995473408</v>
      </c>
      <c r="P42" s="4">
        <f>$U$8*O42</f>
        <v>140607.3179932101</v>
      </c>
      <c r="Q42">
        <f t="shared" si="7"/>
        <v>-3.2089851584435891E-3</v>
      </c>
    </row>
    <row r="43" spans="1:17" x14ac:dyDescent="0.25">
      <c r="A43" s="1">
        <v>40605</v>
      </c>
      <c r="B43" s="5">
        <v>356.4</v>
      </c>
      <c r="C43" s="2">
        <f t="shared" si="0"/>
        <v>1.0910092754155569</v>
      </c>
      <c r="D43" s="4">
        <f>$U$5*C43</f>
        <v>381853.2463954449</v>
      </c>
      <c r="E43">
        <f t="shared" si="4"/>
        <v>2.1144920061887618E-2</v>
      </c>
      <c r="F43" s="5">
        <v>609.55999999999995</v>
      </c>
      <c r="G43" s="2">
        <f t="shared" si="1"/>
        <v>1.0086208322991643</v>
      </c>
      <c r="H43" s="4">
        <f>$U$6*G43</f>
        <v>151293.12484487466</v>
      </c>
      <c r="I43">
        <f t="shared" si="5"/>
        <v>1.459744669518459E-2</v>
      </c>
      <c r="J43" s="5">
        <v>20.51</v>
      </c>
      <c r="K43" s="2">
        <f t="shared" si="2"/>
        <v>1.0539568345323742</v>
      </c>
      <c r="L43" s="4">
        <f>$U$7*K43</f>
        <v>368884.89208633098</v>
      </c>
      <c r="M43">
        <f t="shared" si="6"/>
        <v>1.384083044982698E-2</v>
      </c>
      <c r="N43" s="5">
        <v>24.97</v>
      </c>
      <c r="O43" s="2">
        <f t="shared" si="3"/>
        <v>0.94190871369294593</v>
      </c>
      <c r="P43" s="4">
        <f>$U$8*O43</f>
        <v>141286.30705394188</v>
      </c>
      <c r="Q43">
        <f t="shared" si="7"/>
        <v>4.8289738430582485E-3</v>
      </c>
    </row>
    <row r="44" spans="1:17" x14ac:dyDescent="0.25">
      <c r="A44" s="1">
        <v>40606</v>
      </c>
      <c r="B44" s="5">
        <v>356.83</v>
      </c>
      <c r="C44" s="2">
        <f t="shared" si="0"/>
        <v>1.0923255885144028</v>
      </c>
      <c r="D44" s="4">
        <f>$U$5*C44</f>
        <v>382313.95598004095</v>
      </c>
      <c r="E44">
        <f t="shared" si="4"/>
        <v>1.2065095398428038E-3</v>
      </c>
      <c r="F44" s="5">
        <v>600.62</v>
      </c>
      <c r="G44" s="2">
        <f t="shared" si="1"/>
        <v>0.99382807975510878</v>
      </c>
      <c r="H44" s="4">
        <f>$U$6*G44</f>
        <v>149074.21196326631</v>
      </c>
      <c r="I44">
        <f t="shared" si="5"/>
        <v>-1.4666316687446557E-2</v>
      </c>
      <c r="J44" s="5">
        <v>20.29</v>
      </c>
      <c r="K44" s="2">
        <f t="shared" si="2"/>
        <v>1.0426515930113052</v>
      </c>
      <c r="L44" s="4">
        <f>$U$7*K44</f>
        <v>364928.05755395681</v>
      </c>
      <c r="M44">
        <f t="shared" si="6"/>
        <v>-1.0726474890297544E-2</v>
      </c>
      <c r="N44" s="5">
        <v>24.73</v>
      </c>
      <c r="O44" s="2">
        <f t="shared" si="3"/>
        <v>0.93285552621652201</v>
      </c>
      <c r="P44" s="4">
        <f>$U$8*O44</f>
        <v>139928.3289324783</v>
      </c>
      <c r="Q44">
        <f t="shared" si="7"/>
        <v>-9.6115338406086437E-3</v>
      </c>
    </row>
    <row r="45" spans="1:17" x14ac:dyDescent="0.25">
      <c r="A45" s="1">
        <v>40609</v>
      </c>
      <c r="B45" s="5">
        <v>352.23</v>
      </c>
      <c r="C45" s="2">
        <f t="shared" si="0"/>
        <v>1.0782440995500047</v>
      </c>
      <c r="D45" s="4">
        <f>$U$5*C45</f>
        <v>377385.43484250165</v>
      </c>
      <c r="E45">
        <f t="shared" si="4"/>
        <v>-1.2891292772468588E-2</v>
      </c>
      <c r="F45" s="5">
        <v>591.66</v>
      </c>
      <c r="G45" s="2">
        <f t="shared" si="1"/>
        <v>0.97900223380491425</v>
      </c>
      <c r="H45" s="4">
        <f>$U$6*G45</f>
        <v>146850.33507073714</v>
      </c>
      <c r="I45">
        <f t="shared" si="5"/>
        <v>-1.491791815124377E-2</v>
      </c>
      <c r="J45" s="5">
        <v>19.96</v>
      </c>
      <c r="K45" s="2">
        <f t="shared" si="2"/>
        <v>1.025693730729702</v>
      </c>
      <c r="L45" s="4">
        <f>$U$7*K45</f>
        <v>358992.80575539573</v>
      </c>
      <c r="M45">
        <f t="shared" si="6"/>
        <v>-1.6264169541646001E-2</v>
      </c>
      <c r="N45" s="5">
        <v>24.51</v>
      </c>
      <c r="O45" s="2">
        <f t="shared" si="3"/>
        <v>0.92455677102980005</v>
      </c>
      <c r="P45" s="4">
        <f>$U$8*O45</f>
        <v>138683.51565447001</v>
      </c>
      <c r="Q45">
        <f t="shared" si="7"/>
        <v>-8.8960776384957585E-3</v>
      </c>
    </row>
    <row r="46" spans="1:17" x14ac:dyDescent="0.25">
      <c r="A46" s="1">
        <v>40610</v>
      </c>
      <c r="B46" s="5">
        <v>352.63</v>
      </c>
      <c r="C46" s="2">
        <f t="shared" si="0"/>
        <v>1.0794685768512566</v>
      </c>
      <c r="D46" s="4">
        <f>$U$5*C46</f>
        <v>377814.00189793983</v>
      </c>
      <c r="E46">
        <f t="shared" si="4"/>
        <v>1.1356216108791006E-3</v>
      </c>
      <c r="F46" s="5">
        <v>592.30999999999995</v>
      </c>
      <c r="G46" s="2">
        <f t="shared" si="1"/>
        <v>0.98007776950442616</v>
      </c>
      <c r="H46" s="4">
        <f>$U$6*G46</f>
        <v>147011.66542566393</v>
      </c>
      <c r="I46">
        <f t="shared" si="5"/>
        <v>1.0986039279314852E-3</v>
      </c>
      <c r="J46" s="5">
        <v>19.89</v>
      </c>
      <c r="K46" s="2">
        <f t="shared" si="2"/>
        <v>1.0220966084275436</v>
      </c>
      <c r="L46" s="4">
        <f>$U$7*K46</f>
        <v>357733.81294964027</v>
      </c>
      <c r="M46">
        <f t="shared" si="6"/>
        <v>-3.507014028056088E-3</v>
      </c>
      <c r="N46" s="5">
        <v>24.69</v>
      </c>
      <c r="O46" s="2">
        <f t="shared" si="3"/>
        <v>0.9313466616371181</v>
      </c>
      <c r="P46" s="4">
        <f>$U$8*O46</f>
        <v>139701.99924556771</v>
      </c>
      <c r="Q46">
        <f t="shared" si="7"/>
        <v>7.3439412484699318E-3</v>
      </c>
    </row>
    <row r="47" spans="1:17" x14ac:dyDescent="0.25">
      <c r="A47" s="1">
        <v>40611</v>
      </c>
      <c r="B47" s="5">
        <v>349.37</v>
      </c>
      <c r="C47" s="2">
        <f t="shared" si="0"/>
        <v>1.0694890868460525</v>
      </c>
      <c r="D47" s="4">
        <f>$U$5*C47</f>
        <v>374321.18039611838</v>
      </c>
      <c r="E47">
        <f t="shared" si="4"/>
        <v>-9.2448175141082167E-3</v>
      </c>
      <c r="F47" s="5">
        <v>591.77</v>
      </c>
      <c r="G47" s="2">
        <f t="shared" si="1"/>
        <v>0.97918424753867783</v>
      </c>
      <c r="H47" s="4">
        <f>$U$6*G47</f>
        <v>146877.63713080168</v>
      </c>
      <c r="I47">
        <f t="shared" si="5"/>
        <v>-9.1168475966973972E-4</v>
      </c>
      <c r="J47" s="5">
        <v>19.95</v>
      </c>
      <c r="K47" s="2">
        <f t="shared" si="2"/>
        <v>1.0251798561151078</v>
      </c>
      <c r="L47" s="4">
        <f>$U$7*K47</f>
        <v>358812.94964028773</v>
      </c>
      <c r="M47">
        <f t="shared" si="6"/>
        <v>3.0165912518853588E-3</v>
      </c>
      <c r="N47" s="5">
        <v>24.67</v>
      </c>
      <c r="O47" s="2">
        <f t="shared" si="3"/>
        <v>0.93059222934741603</v>
      </c>
      <c r="P47" s="4">
        <f>$U$8*O47</f>
        <v>139588.83440211241</v>
      </c>
      <c r="Q47">
        <f t="shared" si="7"/>
        <v>-8.1004455245037299E-4</v>
      </c>
    </row>
    <row r="48" spans="1:17" x14ac:dyDescent="0.25">
      <c r="A48" s="1">
        <v>40612</v>
      </c>
      <c r="B48" s="5">
        <v>343.62</v>
      </c>
      <c r="C48" s="2">
        <f t="shared" si="0"/>
        <v>1.0518872256405547</v>
      </c>
      <c r="D48" s="4">
        <f>$U$5*C48</f>
        <v>368160.52897419414</v>
      </c>
      <c r="E48">
        <f t="shared" si="4"/>
        <v>-1.6458196181698526E-2</v>
      </c>
      <c r="F48" s="5">
        <v>580.29999999999995</v>
      </c>
      <c r="G48" s="2">
        <f t="shared" si="1"/>
        <v>0.96020517911806058</v>
      </c>
      <c r="H48" s="4">
        <f>$U$6*G48</f>
        <v>144030.77686770909</v>
      </c>
      <c r="I48">
        <f t="shared" si="5"/>
        <v>-1.9382530374976836E-2</v>
      </c>
      <c r="J48" s="5">
        <v>19.57</v>
      </c>
      <c r="K48" s="2">
        <f t="shared" si="2"/>
        <v>1.0056526207605343</v>
      </c>
      <c r="L48" s="4">
        <f>$U$7*K48</f>
        <v>351978.41726618703</v>
      </c>
      <c r="M48">
        <f t="shared" si="6"/>
        <v>-1.904761904761898E-2</v>
      </c>
      <c r="N48" s="5">
        <v>24.21</v>
      </c>
      <c r="O48" s="2">
        <f t="shared" si="3"/>
        <v>0.91324028668427004</v>
      </c>
      <c r="P48" s="4">
        <f>$U$8*O48</f>
        <v>136986.04300264051</v>
      </c>
      <c r="Q48">
        <f t="shared" si="7"/>
        <v>-1.8646128901499859E-2</v>
      </c>
    </row>
    <row r="49" spans="1:17" x14ac:dyDescent="0.25">
      <c r="A49" s="1">
        <v>40613</v>
      </c>
      <c r="B49" s="5">
        <v>348.89</v>
      </c>
      <c r="C49" s="2">
        <f t="shared" si="0"/>
        <v>1.06801971408455</v>
      </c>
      <c r="D49" s="4">
        <f>$U$5*C49</f>
        <v>373806.8999295925</v>
      </c>
      <c r="E49">
        <f t="shared" si="4"/>
        <v>1.5336709155462369E-2</v>
      </c>
      <c r="F49" s="5">
        <v>576.71</v>
      </c>
      <c r="G49" s="2">
        <f t="shared" si="1"/>
        <v>0.95426491271614133</v>
      </c>
      <c r="H49" s="4">
        <f>$U$6*G49</f>
        <v>143139.7369074212</v>
      </c>
      <c r="I49">
        <f t="shared" si="5"/>
        <v>-6.186455281750658E-3</v>
      </c>
      <c r="J49" s="5">
        <v>19.64</v>
      </c>
      <c r="K49" s="2">
        <f t="shared" si="2"/>
        <v>1.0092497430626928</v>
      </c>
      <c r="L49" s="4">
        <f>$U$7*K49</f>
        <v>353237.41007194249</v>
      </c>
      <c r="M49">
        <f t="shared" si="6"/>
        <v>3.5769034236075026E-3</v>
      </c>
      <c r="N49" s="5">
        <v>24.47</v>
      </c>
      <c r="O49" s="2">
        <f t="shared" si="3"/>
        <v>0.92304790645039603</v>
      </c>
      <c r="P49" s="4">
        <f>$U$8*O49</f>
        <v>138457.1859675594</v>
      </c>
      <c r="Q49">
        <f t="shared" si="7"/>
        <v>1.0739363899215038E-2</v>
      </c>
    </row>
    <row r="50" spans="1:17" x14ac:dyDescent="0.25">
      <c r="A50" s="1">
        <v>40616</v>
      </c>
      <c r="B50" s="5">
        <v>350.45</v>
      </c>
      <c r="C50" s="2">
        <f t="shared" si="0"/>
        <v>1.0727951755594329</v>
      </c>
      <c r="D50" s="4">
        <f>$U$5*C50</f>
        <v>375478.31144580152</v>
      </c>
      <c r="E50">
        <f t="shared" si="4"/>
        <v>4.4713233397346563E-3</v>
      </c>
      <c r="F50" s="5">
        <v>569.99</v>
      </c>
      <c r="G50" s="2">
        <f t="shared" si="1"/>
        <v>0.94314552825349551</v>
      </c>
      <c r="H50" s="4">
        <f>$U$6*G50</f>
        <v>141471.82923802434</v>
      </c>
      <c r="I50">
        <f t="shared" si="5"/>
        <v>-1.1652303584123835E-2</v>
      </c>
      <c r="J50" s="5">
        <v>19.62</v>
      </c>
      <c r="K50" s="2">
        <f t="shared" si="2"/>
        <v>1.0082219938335046</v>
      </c>
      <c r="L50" s="4">
        <f>$U$7*K50</f>
        <v>352877.69784172665</v>
      </c>
      <c r="M50">
        <f t="shared" si="6"/>
        <v>-1.0183299389001643E-3</v>
      </c>
      <c r="N50" s="5">
        <v>24.48</v>
      </c>
      <c r="O50" s="2">
        <f t="shared" si="3"/>
        <v>0.92342512259524701</v>
      </c>
      <c r="P50" s="4">
        <f>$U$8*O50</f>
        <v>138513.76838928706</v>
      </c>
      <c r="Q50">
        <f t="shared" si="7"/>
        <v>4.08663669799747E-4</v>
      </c>
    </row>
    <row r="51" spans="1:17" x14ac:dyDescent="0.25">
      <c r="A51" s="1">
        <v>40617</v>
      </c>
      <c r="B51" s="5">
        <v>342.39</v>
      </c>
      <c r="C51" s="2">
        <f t="shared" si="0"/>
        <v>1.0481219579392047</v>
      </c>
      <c r="D51" s="4">
        <f>$U$5*C51</f>
        <v>366842.68527872162</v>
      </c>
      <c r="E51">
        <f t="shared" si="4"/>
        <v>-2.2999001284063403E-2</v>
      </c>
      <c r="F51" s="5">
        <v>569.55999999999995</v>
      </c>
      <c r="G51" s="2">
        <f t="shared" si="1"/>
        <v>0.94243402002151055</v>
      </c>
      <c r="H51" s="4">
        <f>$U$6*G51</f>
        <v>141365.10300322657</v>
      </c>
      <c r="I51">
        <f t="shared" si="5"/>
        <v>-7.5439919998609994E-4</v>
      </c>
      <c r="J51" s="5">
        <v>18.989999999999998</v>
      </c>
      <c r="K51" s="2">
        <f t="shared" si="2"/>
        <v>0.97584789311408004</v>
      </c>
      <c r="L51" s="4">
        <f>$U$7*K51</f>
        <v>341546.762589928</v>
      </c>
      <c r="M51">
        <f t="shared" si="6"/>
        <v>-3.2110091743119407E-2</v>
      </c>
      <c r="N51" s="5">
        <v>24.19</v>
      </c>
      <c r="O51" s="2">
        <f t="shared" si="3"/>
        <v>0.91248585439456809</v>
      </c>
      <c r="P51" s="4">
        <f>$U$8*O51</f>
        <v>136872.8781591852</v>
      </c>
      <c r="Q51">
        <f t="shared" si="7"/>
        <v>-1.1846405228758128E-2</v>
      </c>
    </row>
    <row r="52" spans="1:17" x14ac:dyDescent="0.25">
      <c r="A52" s="1">
        <v>40618</v>
      </c>
      <c r="B52" s="5">
        <v>327.11</v>
      </c>
      <c r="C52" s="2">
        <f t="shared" si="0"/>
        <v>1.0013469250313771</v>
      </c>
      <c r="D52" s="4">
        <f>$U$5*C52</f>
        <v>350471.423760982</v>
      </c>
      <c r="E52">
        <f t="shared" si="4"/>
        <v>-4.4627471596717094E-2</v>
      </c>
      <c r="F52" s="5">
        <v>557.1</v>
      </c>
      <c r="G52" s="2">
        <f t="shared" si="1"/>
        <v>0.92181682799702158</v>
      </c>
      <c r="H52" s="4">
        <f>$U$6*G52</f>
        <v>138272.52419955324</v>
      </c>
      <c r="I52">
        <f t="shared" si="5"/>
        <v>-2.1876536273614633E-2</v>
      </c>
      <c r="J52" s="5">
        <v>18.649999999999999</v>
      </c>
      <c r="K52" s="2">
        <f t="shared" si="2"/>
        <v>0.95837615621788275</v>
      </c>
      <c r="L52" s="4">
        <f>$U$7*K52</f>
        <v>335431.65467625897</v>
      </c>
      <c r="M52">
        <f t="shared" si="6"/>
        <v>-1.7904160084254883E-2</v>
      </c>
      <c r="N52" s="5">
        <v>23.62</v>
      </c>
      <c r="O52" s="2">
        <f t="shared" si="3"/>
        <v>0.89098453413806111</v>
      </c>
      <c r="P52" s="4">
        <f>$U$8*O52</f>
        <v>133647.68012070918</v>
      </c>
      <c r="Q52">
        <f t="shared" si="7"/>
        <v>-2.3563455973542813E-2</v>
      </c>
    </row>
    <row r="53" spans="1:17" x14ac:dyDescent="0.25">
      <c r="A53" s="1">
        <v>40619</v>
      </c>
      <c r="B53" s="5">
        <v>331.69</v>
      </c>
      <c r="C53" s="2">
        <f t="shared" si="0"/>
        <v>1.0153671901307129</v>
      </c>
      <c r="D53" s="4">
        <f>$U$5*C53</f>
        <v>355378.5165457495</v>
      </c>
      <c r="E53">
        <f t="shared" si="4"/>
        <v>1.4001406254776638E-2</v>
      </c>
      <c r="F53" s="5">
        <v>561.36</v>
      </c>
      <c r="G53" s="2">
        <f t="shared" si="1"/>
        <v>0.92886572350459173</v>
      </c>
      <c r="H53" s="4">
        <f>$U$6*G53</f>
        <v>139329.85852568876</v>
      </c>
      <c r="I53">
        <f t="shared" si="5"/>
        <v>7.6467420570813793E-3</v>
      </c>
      <c r="J53" s="5">
        <v>18.73</v>
      </c>
      <c r="K53" s="2">
        <f t="shared" si="2"/>
        <v>0.96248715313463518</v>
      </c>
      <c r="L53" s="4">
        <f>$U$7*K53</f>
        <v>336870.50359712233</v>
      </c>
      <c r="M53">
        <f t="shared" si="6"/>
        <v>4.2895442359249802E-3</v>
      </c>
      <c r="N53" s="5">
        <v>23.61</v>
      </c>
      <c r="O53" s="2">
        <f t="shared" si="3"/>
        <v>0.89060731799321002</v>
      </c>
      <c r="P53" s="4">
        <f>$U$8*O53</f>
        <v>133591.0976989815</v>
      </c>
      <c r="Q53">
        <f t="shared" si="7"/>
        <v>-4.2337002540226987E-4</v>
      </c>
    </row>
    <row r="54" spans="1:17" x14ac:dyDescent="0.25">
      <c r="A54" s="1">
        <v>40620</v>
      </c>
      <c r="B54" s="5">
        <v>327.76</v>
      </c>
      <c r="C54" s="2">
        <f t="shared" si="0"/>
        <v>1.0033367006459117</v>
      </c>
      <c r="D54" s="4">
        <f>$U$5*C54</f>
        <v>351167.8452260691</v>
      </c>
      <c r="E54">
        <f t="shared" si="4"/>
        <v>-1.184841267448522E-2</v>
      </c>
      <c r="F54" s="5">
        <v>561.05999999999995</v>
      </c>
      <c r="G54" s="2">
        <f t="shared" si="1"/>
        <v>0.92836932241250913</v>
      </c>
      <c r="H54" s="4">
        <f>$U$6*G54</f>
        <v>139255.39836187637</v>
      </c>
      <c r="I54">
        <f t="shared" si="5"/>
        <v>-5.3441641727247635E-4</v>
      </c>
      <c r="J54" s="5">
        <v>18.760000000000002</v>
      </c>
      <c r="K54" s="2">
        <f t="shared" si="2"/>
        <v>0.96402877697841727</v>
      </c>
      <c r="L54" s="4">
        <f>$U$7*K54</f>
        <v>337410.07194244605</v>
      </c>
      <c r="M54">
        <f t="shared" si="6"/>
        <v>1.6017084890549427E-3</v>
      </c>
      <c r="N54" s="5">
        <v>23.63</v>
      </c>
      <c r="O54" s="2">
        <f t="shared" si="3"/>
        <v>0.89136175028291198</v>
      </c>
      <c r="P54" s="4">
        <f>$U$8*O54</f>
        <v>133704.2625424368</v>
      </c>
      <c r="Q54">
        <f t="shared" si="7"/>
        <v>8.4709868699706092E-4</v>
      </c>
    </row>
    <row r="55" spans="1:17" x14ac:dyDescent="0.25">
      <c r="A55" s="1">
        <v>40623</v>
      </c>
      <c r="B55" s="5">
        <v>336.31</v>
      </c>
      <c r="C55" s="2">
        <f t="shared" si="0"/>
        <v>1.0295099029601738</v>
      </c>
      <c r="D55" s="4">
        <f>$U$5*C55</f>
        <v>360328.46603606082</v>
      </c>
      <c r="E55">
        <f t="shared" si="4"/>
        <v>2.6086160605321096E-2</v>
      </c>
      <c r="F55" s="5">
        <v>576.5</v>
      </c>
      <c r="G55" s="2">
        <f t="shared" si="1"/>
        <v>0.95391743195168355</v>
      </c>
      <c r="H55" s="4">
        <f>$U$6*G55</f>
        <v>143087.61479275255</v>
      </c>
      <c r="I55">
        <f t="shared" si="5"/>
        <v>2.7519338395180615E-2</v>
      </c>
      <c r="J55" s="5">
        <v>19</v>
      </c>
      <c r="K55" s="2">
        <f t="shared" si="2"/>
        <v>0.97636176772867411</v>
      </c>
      <c r="L55" s="4">
        <f>$U$7*K55</f>
        <v>341726.61870503594</v>
      </c>
      <c r="M55">
        <f t="shared" si="6"/>
        <v>1.2793176972281328E-2</v>
      </c>
      <c r="N55" s="5">
        <v>24.14</v>
      </c>
      <c r="O55" s="2">
        <f t="shared" si="3"/>
        <v>0.91059977367031308</v>
      </c>
      <c r="P55" s="4">
        <f>$U$8*O55</f>
        <v>136589.96605054697</v>
      </c>
      <c r="Q55">
        <f t="shared" si="7"/>
        <v>2.1582733812949728E-2</v>
      </c>
    </row>
    <row r="56" spans="1:17" x14ac:dyDescent="0.25">
      <c r="A56" s="1">
        <v>40624</v>
      </c>
      <c r="B56" s="5">
        <v>338.2</v>
      </c>
      <c r="C56" s="2">
        <f t="shared" si="0"/>
        <v>1.0352955582085897</v>
      </c>
      <c r="D56" s="4">
        <f>$U$5*C56</f>
        <v>362353.4453730064</v>
      </c>
      <c r="E56">
        <f t="shared" si="4"/>
        <v>5.6198150515893719E-3</v>
      </c>
      <c r="F56" s="5">
        <v>577.32000000000005</v>
      </c>
      <c r="G56" s="2">
        <f t="shared" si="1"/>
        <v>0.95527426160337559</v>
      </c>
      <c r="H56" s="4">
        <f>$U$6*G56</f>
        <v>143291.13924050634</v>
      </c>
      <c r="I56">
        <f t="shared" si="5"/>
        <v>1.4223764093670432E-3</v>
      </c>
      <c r="J56" s="5">
        <v>18.97</v>
      </c>
      <c r="K56" s="2">
        <f t="shared" si="2"/>
        <v>0.97482014388489202</v>
      </c>
      <c r="L56" s="4">
        <f>$U$7*K56</f>
        <v>341187.05035971222</v>
      </c>
      <c r="M56">
        <f t="shared" si="6"/>
        <v>-1.5789473684211242E-3</v>
      </c>
      <c r="N56" s="5">
        <v>24.11</v>
      </c>
      <c r="O56" s="2">
        <f t="shared" si="3"/>
        <v>0.90946812523576004</v>
      </c>
      <c r="P56" s="4">
        <f>$U$8*O56</f>
        <v>136420.21878536401</v>
      </c>
      <c r="Q56">
        <f t="shared" si="7"/>
        <v>-1.2427506213753547E-3</v>
      </c>
    </row>
    <row r="57" spans="1:17" x14ac:dyDescent="0.25">
      <c r="A57" s="1">
        <v>40625</v>
      </c>
      <c r="B57" s="5">
        <v>336.2</v>
      </c>
      <c r="C57" s="2">
        <f t="shared" si="0"/>
        <v>1.0291731717023296</v>
      </c>
      <c r="D57" s="4">
        <f>$U$5*C57</f>
        <v>360210.61009581533</v>
      </c>
      <c r="E57">
        <f t="shared" si="4"/>
        <v>-5.9136605558840483E-3</v>
      </c>
      <c r="F57" s="5">
        <v>582.16</v>
      </c>
      <c r="G57" s="2">
        <f t="shared" si="1"/>
        <v>0.9632828658889715</v>
      </c>
      <c r="H57" s="4">
        <f>$U$6*G57</f>
        <v>144492.42988334573</v>
      </c>
      <c r="I57">
        <f t="shared" si="5"/>
        <v>8.3835654403101589E-3</v>
      </c>
      <c r="J57" s="5">
        <v>19.100000000000001</v>
      </c>
      <c r="K57" s="2">
        <f t="shared" si="2"/>
        <v>0.98150051387461468</v>
      </c>
      <c r="L57" s="4">
        <f>$U$7*K57</f>
        <v>343525.17985611514</v>
      </c>
      <c r="M57">
        <f t="shared" si="6"/>
        <v>6.8529256721139298E-3</v>
      </c>
      <c r="N57" s="5">
        <v>24.34</v>
      </c>
      <c r="O57" s="2">
        <f t="shared" si="3"/>
        <v>0.91814409656733298</v>
      </c>
      <c r="P57" s="4">
        <f>$U$8*O57</f>
        <v>137721.61448509994</v>
      </c>
      <c r="Q57">
        <f t="shared" si="7"/>
        <v>9.5396101202820383E-3</v>
      </c>
    </row>
    <row r="58" spans="1:17" x14ac:dyDescent="0.25">
      <c r="A58" s="1">
        <v>40626</v>
      </c>
      <c r="B58" s="5">
        <v>341.93</v>
      </c>
      <c r="C58" s="2">
        <f t="shared" si="0"/>
        <v>1.0467138090427648</v>
      </c>
      <c r="D58" s="4">
        <f>$U$5*C58</f>
        <v>366349.83316496765</v>
      </c>
      <c r="E58">
        <f t="shared" si="4"/>
        <v>1.7043426531826444E-2</v>
      </c>
      <c r="F58" s="5">
        <v>586.89</v>
      </c>
      <c r="G58" s="2">
        <f t="shared" si="1"/>
        <v>0.97110945644080415</v>
      </c>
      <c r="H58" s="4">
        <f>$U$6*G58</f>
        <v>145666.41846612061</v>
      </c>
      <c r="I58">
        <f t="shared" si="5"/>
        <v>8.124914112958681E-3</v>
      </c>
      <c r="J58" s="5">
        <v>19.18</v>
      </c>
      <c r="K58" s="2">
        <f t="shared" si="2"/>
        <v>0.98561151079136688</v>
      </c>
      <c r="L58" s="4">
        <f>$U$7*K58</f>
        <v>344964.02877697843</v>
      </c>
      <c r="M58">
        <f t="shared" si="6"/>
        <v>4.1884816753925413E-3</v>
      </c>
      <c r="N58" s="5">
        <v>24.6</v>
      </c>
      <c r="O58" s="2">
        <f t="shared" si="3"/>
        <v>0.92795171633345908</v>
      </c>
      <c r="P58" s="4">
        <f>$U$8*O58</f>
        <v>139192.75745001886</v>
      </c>
      <c r="Q58">
        <f t="shared" si="7"/>
        <v>1.0682004930156141E-2</v>
      </c>
    </row>
    <row r="59" spans="1:17" x14ac:dyDescent="0.25">
      <c r="A59" s="1">
        <v>40627</v>
      </c>
      <c r="B59" s="5">
        <v>348.45</v>
      </c>
      <c r="C59" s="2">
        <f t="shared" si="0"/>
        <v>1.0666727890531729</v>
      </c>
      <c r="D59" s="4">
        <f>$U$5*C59</f>
        <v>373335.4761686105</v>
      </c>
      <c r="E59">
        <f t="shared" si="4"/>
        <v>1.906823033954308E-2</v>
      </c>
      <c r="F59" s="5">
        <v>579.74</v>
      </c>
      <c r="G59" s="2">
        <f t="shared" si="1"/>
        <v>0.9592785637461736</v>
      </c>
      <c r="H59" s="4">
        <f>$U$6*G59</f>
        <v>143891.78456192603</v>
      </c>
      <c r="I59">
        <f t="shared" si="5"/>
        <v>-1.2182862205864731E-2</v>
      </c>
      <c r="J59" s="5">
        <v>19.170000000000002</v>
      </c>
      <c r="K59" s="2">
        <f t="shared" si="2"/>
        <v>0.98509763617677293</v>
      </c>
      <c r="L59" s="4">
        <f>$U$7*K59</f>
        <v>344784.17266187054</v>
      </c>
      <c r="M59">
        <f t="shared" si="6"/>
        <v>-5.2137643378513676E-4</v>
      </c>
      <c r="N59" s="5">
        <v>24.41</v>
      </c>
      <c r="O59" s="2">
        <f t="shared" si="3"/>
        <v>0.92078460958129005</v>
      </c>
      <c r="P59" s="4">
        <f>$U$8*O59</f>
        <v>138117.69143719351</v>
      </c>
      <c r="Q59">
        <f t="shared" si="7"/>
        <v>-7.7235772357724386E-3</v>
      </c>
    </row>
    <row r="60" spans="1:17" x14ac:dyDescent="0.25">
      <c r="A60" s="1">
        <v>40630</v>
      </c>
      <c r="B60" s="5">
        <v>347.36</v>
      </c>
      <c r="C60" s="2">
        <f t="shared" si="0"/>
        <v>1.0633360884072611</v>
      </c>
      <c r="D60" s="4">
        <f>$U$5*C60</f>
        <v>372167.63094254141</v>
      </c>
      <c r="E60">
        <f t="shared" si="4"/>
        <v>-3.128138900846511E-3</v>
      </c>
      <c r="F60" s="5">
        <v>575.36</v>
      </c>
      <c r="G60" s="2">
        <f t="shared" si="1"/>
        <v>0.95203110780177047</v>
      </c>
      <c r="H60" s="4">
        <f>$U$6*G60</f>
        <v>142804.66617026558</v>
      </c>
      <c r="I60">
        <f t="shared" si="5"/>
        <v>-7.5551109117880655E-3</v>
      </c>
      <c r="J60" s="5">
        <v>19.149999999999999</v>
      </c>
      <c r="K60" s="2">
        <f t="shared" si="2"/>
        <v>0.98406988694758468</v>
      </c>
      <c r="L60" s="4">
        <f>$U$7*K60</f>
        <v>344424.46043165465</v>
      </c>
      <c r="M60">
        <f t="shared" si="6"/>
        <v>-1.0432968179449054E-3</v>
      </c>
      <c r="N60" s="5">
        <v>24.21</v>
      </c>
      <c r="O60" s="2">
        <f t="shared" si="3"/>
        <v>0.91324028668427004</v>
      </c>
      <c r="P60" s="4">
        <f>$U$8*O60</f>
        <v>136986.04300264051</v>
      </c>
      <c r="Q60">
        <f t="shared" si="7"/>
        <v>-8.1933633756656743E-3</v>
      </c>
    </row>
    <row r="61" spans="1:17" x14ac:dyDescent="0.25">
      <c r="A61" s="1">
        <v>40631</v>
      </c>
      <c r="B61" s="5">
        <v>347.87</v>
      </c>
      <c r="C61" s="2">
        <f t="shared" si="0"/>
        <v>1.0648972969663575</v>
      </c>
      <c r="D61" s="4">
        <f>$U$5*C61</f>
        <v>372714.05393822514</v>
      </c>
      <c r="E61">
        <f t="shared" si="4"/>
        <v>1.4682174113311852E-3</v>
      </c>
      <c r="F61" s="5">
        <v>581.73</v>
      </c>
      <c r="G61" s="2">
        <f t="shared" si="1"/>
        <v>0.96257135765698687</v>
      </c>
      <c r="H61" s="4">
        <f>$U$6*G61</f>
        <v>144385.70364854802</v>
      </c>
      <c r="I61">
        <f t="shared" si="5"/>
        <v>1.1071329254727535E-2</v>
      </c>
      <c r="J61" s="5">
        <v>19.09</v>
      </c>
      <c r="K61" s="2">
        <f t="shared" si="2"/>
        <v>0.9809866392600205</v>
      </c>
      <c r="L61" s="4">
        <f>$U$7*K61</f>
        <v>343345.32374100719</v>
      </c>
      <c r="M61">
        <f t="shared" si="6"/>
        <v>-3.1331592689294308E-3</v>
      </c>
      <c r="N61" s="5">
        <v>24.29</v>
      </c>
      <c r="O61" s="2">
        <f t="shared" si="3"/>
        <v>0.91625801584307798</v>
      </c>
      <c r="P61" s="4">
        <f>$U$8*O61</f>
        <v>137438.7023764617</v>
      </c>
      <c r="Q61">
        <f t="shared" si="7"/>
        <v>3.30441966129702E-3</v>
      </c>
    </row>
    <row r="62" spans="1:17" x14ac:dyDescent="0.25">
      <c r="A62" s="1">
        <v>40632</v>
      </c>
      <c r="B62" s="5">
        <v>345.56</v>
      </c>
      <c r="C62" s="2">
        <f t="shared" si="0"/>
        <v>1.057825940551627</v>
      </c>
      <c r="D62" s="4">
        <f>$U$5*C62</f>
        <v>370239.07919306948</v>
      </c>
      <c r="E62">
        <f t="shared" si="4"/>
        <v>-6.6404116480294206E-3</v>
      </c>
      <c r="F62" s="5">
        <v>581.84</v>
      </c>
      <c r="G62" s="2">
        <f t="shared" si="1"/>
        <v>0.96275337139075046</v>
      </c>
      <c r="H62" s="4">
        <f>$U$6*G62</f>
        <v>144413.00570861256</v>
      </c>
      <c r="I62">
        <f t="shared" si="5"/>
        <v>1.8909115912890684E-4</v>
      </c>
      <c r="J62" s="5">
        <v>19.260000000000002</v>
      </c>
      <c r="K62" s="2">
        <f t="shared" si="2"/>
        <v>0.9897225077081192</v>
      </c>
      <c r="L62" s="4">
        <f>$U$7*K62</f>
        <v>346402.87769784173</v>
      </c>
      <c r="M62">
        <f t="shared" si="6"/>
        <v>8.9051859612363504E-3</v>
      </c>
      <c r="N62" s="5">
        <v>24.4</v>
      </c>
      <c r="O62" s="2">
        <f t="shared" si="3"/>
        <v>0.92040739343643896</v>
      </c>
      <c r="P62" s="4">
        <f>$U$8*O62</f>
        <v>138061.10901546583</v>
      </c>
      <c r="Q62">
        <f t="shared" si="7"/>
        <v>4.5286125977768155E-3</v>
      </c>
    </row>
    <row r="63" spans="1:17" x14ac:dyDescent="0.25">
      <c r="A63" s="1">
        <v>40633</v>
      </c>
      <c r="B63" s="5">
        <v>345.44</v>
      </c>
      <c r="C63" s="2">
        <f t="shared" si="0"/>
        <v>1.0574585973612514</v>
      </c>
      <c r="D63" s="4">
        <f>$U$5*C63</f>
        <v>370110.50907643797</v>
      </c>
      <c r="E63">
        <f t="shared" si="4"/>
        <v>-3.4726241463134411E-4</v>
      </c>
      <c r="F63" s="5">
        <v>586.76</v>
      </c>
      <c r="G63" s="2">
        <f t="shared" si="1"/>
        <v>0.97089434930090179</v>
      </c>
      <c r="H63" s="4">
        <f>$U$6*G63</f>
        <v>145634.15239513526</v>
      </c>
      <c r="I63">
        <f t="shared" si="5"/>
        <v>8.4559329025160057E-3</v>
      </c>
      <c r="J63" s="5">
        <v>18.989999999999998</v>
      </c>
      <c r="K63" s="2">
        <f t="shared" si="2"/>
        <v>0.97584789311408004</v>
      </c>
      <c r="L63" s="4">
        <f>$U$7*K63</f>
        <v>341546.762589928</v>
      </c>
      <c r="M63">
        <f t="shared" si="6"/>
        <v>-1.4018691588785215E-2</v>
      </c>
      <c r="N63" s="5">
        <v>24.19</v>
      </c>
      <c r="O63" s="2">
        <f t="shared" si="3"/>
        <v>0.91248585439456809</v>
      </c>
      <c r="P63" s="4">
        <f>$U$8*O63</f>
        <v>136872.8781591852</v>
      </c>
      <c r="Q63">
        <f t="shared" si="7"/>
        <v>-8.6065573770490733E-3</v>
      </c>
    </row>
    <row r="64" spans="1:17" x14ac:dyDescent="0.25">
      <c r="A64" s="1">
        <v>40634</v>
      </c>
      <c r="B64" s="5">
        <v>341.53</v>
      </c>
      <c r="C64" s="2">
        <f t="shared" si="0"/>
        <v>1.0454893317415128</v>
      </c>
      <c r="D64" s="4">
        <f>$U$5*C64</f>
        <v>365921.26610952948</v>
      </c>
      <c r="E64">
        <f t="shared" si="4"/>
        <v>-1.1318897637795367E-2</v>
      </c>
      <c r="F64" s="5">
        <v>591.79999999999995</v>
      </c>
      <c r="G64" s="2">
        <f t="shared" si="1"/>
        <v>0.97923388764788599</v>
      </c>
      <c r="H64" s="4">
        <f>$U$6*G64</f>
        <v>146885.08314718289</v>
      </c>
      <c r="I64">
        <f t="shared" si="5"/>
        <v>8.5895425727724461E-3</v>
      </c>
      <c r="J64" s="5">
        <v>18.559999999999999</v>
      </c>
      <c r="K64" s="2">
        <f t="shared" si="2"/>
        <v>0.95375128468653636</v>
      </c>
      <c r="L64" s="4">
        <f>$U$7*K64</f>
        <v>333812.94964028773</v>
      </c>
      <c r="M64">
        <f t="shared" si="6"/>
        <v>-2.2643496577145816E-2</v>
      </c>
      <c r="N64" s="5">
        <v>24.28</v>
      </c>
      <c r="O64" s="2">
        <f t="shared" si="3"/>
        <v>0.91588079969822711</v>
      </c>
      <c r="P64" s="4">
        <f>$U$8*O64</f>
        <v>137382.11995473408</v>
      </c>
      <c r="Q64">
        <f t="shared" si="7"/>
        <v>3.7205456800331049E-3</v>
      </c>
    </row>
    <row r="65" spans="1:17" x14ac:dyDescent="0.25">
      <c r="A65" s="1">
        <v>40637</v>
      </c>
      <c r="B65" s="5">
        <v>338.19</v>
      </c>
      <c r="C65" s="2">
        <f t="shared" si="0"/>
        <v>1.0352649462760584</v>
      </c>
      <c r="D65" s="4">
        <f>$U$5*C65</f>
        <v>362342.73119662044</v>
      </c>
      <c r="E65">
        <f t="shared" si="4"/>
        <v>-9.7795215647233924E-3</v>
      </c>
      <c r="F65" s="5">
        <v>587.67999999999995</v>
      </c>
      <c r="G65" s="2">
        <f t="shared" si="1"/>
        <v>0.9724166459832877</v>
      </c>
      <c r="H65" s="4">
        <f>$U$6*G65</f>
        <v>145862.49689749317</v>
      </c>
      <c r="I65">
        <f t="shared" si="5"/>
        <v>-6.9618114227779637E-3</v>
      </c>
      <c r="J65" s="5">
        <v>18.350000000000001</v>
      </c>
      <c r="K65" s="2">
        <f t="shared" si="2"/>
        <v>0.94295991778006172</v>
      </c>
      <c r="L65" s="4">
        <f>$U$7*K65</f>
        <v>330035.97122302162</v>
      </c>
      <c r="M65">
        <f t="shared" si="6"/>
        <v>-1.1314655172413701E-2</v>
      </c>
      <c r="N65" s="5">
        <v>24.35</v>
      </c>
      <c r="O65" s="2">
        <f t="shared" si="3"/>
        <v>0.91852131271218407</v>
      </c>
      <c r="P65" s="4">
        <f>$U$8*O65</f>
        <v>137778.19690682762</v>
      </c>
      <c r="Q65">
        <f t="shared" si="7"/>
        <v>2.883031301482708E-3</v>
      </c>
    </row>
    <row r="66" spans="1:17" x14ac:dyDescent="0.25">
      <c r="A66" s="1">
        <v>40638</v>
      </c>
      <c r="B66" s="5">
        <v>335.91</v>
      </c>
      <c r="C66" s="2">
        <f t="shared" si="0"/>
        <v>1.0282854256589218</v>
      </c>
      <c r="D66" s="4">
        <f>$U$5*C66</f>
        <v>359899.89898062265</v>
      </c>
      <c r="E66">
        <f t="shared" si="4"/>
        <v>-6.741772376474664E-3</v>
      </c>
      <c r="F66" s="5">
        <v>569.09</v>
      </c>
      <c r="G66" s="2">
        <f t="shared" si="1"/>
        <v>0.94165632497724827</v>
      </c>
      <c r="H66" s="4">
        <f>$U$6*G66</f>
        <v>141248.44874658724</v>
      </c>
      <c r="I66">
        <f t="shared" si="5"/>
        <v>-3.1632861421181491E-2</v>
      </c>
      <c r="J66" s="5">
        <v>18.55</v>
      </c>
      <c r="K66" s="2">
        <f t="shared" si="2"/>
        <v>0.9532374100719424</v>
      </c>
      <c r="L66" s="4">
        <f>$U$7*K66</f>
        <v>333633.09352517984</v>
      </c>
      <c r="M66">
        <f t="shared" si="6"/>
        <v>1.0899182561307841E-2</v>
      </c>
      <c r="N66" s="5">
        <v>24.57</v>
      </c>
      <c r="O66" s="2">
        <f t="shared" si="3"/>
        <v>0.92682006789890603</v>
      </c>
      <c r="P66" s="4">
        <f>$U$8*O66</f>
        <v>139023.0101848359</v>
      </c>
      <c r="Q66">
        <f t="shared" si="7"/>
        <v>9.0349075975357795E-3</v>
      </c>
    </row>
    <row r="67" spans="1:17" x14ac:dyDescent="0.25">
      <c r="A67" s="1">
        <v>40639</v>
      </c>
      <c r="B67" s="5">
        <v>335.06</v>
      </c>
      <c r="C67" s="2">
        <f t="shared" ref="C67:C130" si="9">B67/$B$2</f>
        <v>1.0256834113937612</v>
      </c>
      <c r="D67" s="4">
        <f>$U$5*C67</f>
        <v>358989.1939878164</v>
      </c>
      <c r="E67">
        <f t="shared" si="4"/>
        <v>-2.5304397011104429E-3</v>
      </c>
      <c r="F67" s="5">
        <v>574.17999999999995</v>
      </c>
      <c r="G67" s="2">
        <f t="shared" ref="G67:G130" si="10">F67/$F$2</f>
        <v>0.95007859683957963</v>
      </c>
      <c r="H67" s="4">
        <f>$U$6*G67</f>
        <v>142511.78952593694</v>
      </c>
      <c r="I67">
        <f t="shared" si="5"/>
        <v>8.9441037445745497E-3</v>
      </c>
      <c r="J67" s="5">
        <v>18.78</v>
      </c>
      <c r="K67" s="2">
        <f t="shared" ref="K67:K130" si="11">J67/$J$2</f>
        <v>0.9650565262076054</v>
      </c>
      <c r="L67" s="4">
        <f>$U$7*K67</f>
        <v>337769.78417266189</v>
      </c>
      <c r="M67">
        <f t="shared" si="6"/>
        <v>1.2398921832884158E-2</v>
      </c>
      <c r="N67" s="5">
        <v>24.92</v>
      </c>
      <c r="O67" s="2">
        <f t="shared" ref="O67:O130" si="12">N67/$N$2</f>
        <v>0.94002263296869104</v>
      </c>
      <c r="P67" s="4">
        <f>$U$8*O67</f>
        <v>141003.39494530365</v>
      </c>
      <c r="Q67">
        <f t="shared" si="7"/>
        <v>1.4245014245014342E-2</v>
      </c>
    </row>
    <row r="68" spans="1:17" x14ac:dyDescent="0.25">
      <c r="A68" s="1">
        <v>40640</v>
      </c>
      <c r="B68" s="5">
        <v>335.1</v>
      </c>
      <c r="C68" s="2">
        <f t="shared" si="9"/>
        <v>1.0258058591238866</v>
      </c>
      <c r="D68" s="4">
        <f>$U$5*C68</f>
        <v>359032.05069336027</v>
      </c>
      <c r="E68">
        <f t="shared" ref="E68:E131" si="13">B68/B67 - 1</f>
        <v>1.1938160329494352E-4</v>
      </c>
      <c r="F68" s="5">
        <v>580</v>
      </c>
      <c r="G68" s="2">
        <f t="shared" si="10"/>
        <v>0.95970877802597832</v>
      </c>
      <c r="H68" s="4">
        <f>$U$6*G68</f>
        <v>143956.31670389674</v>
      </c>
      <c r="I68">
        <f t="shared" ref="I68:I131" si="14">F68/F67 - 1</f>
        <v>1.0136194224807715E-2</v>
      </c>
      <c r="J68" s="5">
        <v>18.850000000000001</v>
      </c>
      <c r="K68" s="2">
        <f t="shared" si="11"/>
        <v>0.96865364850976365</v>
      </c>
      <c r="L68" s="4">
        <f>$U$7*K68</f>
        <v>339028.7769784173</v>
      </c>
      <c r="M68">
        <f t="shared" ref="M68:M131" si="15">J68/J67 - 1</f>
        <v>3.7273695420660946E-3</v>
      </c>
      <c r="N68" s="5">
        <v>24.97</v>
      </c>
      <c r="O68" s="2">
        <f t="shared" si="12"/>
        <v>0.94190871369294593</v>
      </c>
      <c r="P68" s="4">
        <f>$U$8*O68</f>
        <v>141286.30705394188</v>
      </c>
      <c r="Q68">
        <f t="shared" ref="Q68:Q131" si="16">N68/N67 - 1</f>
        <v>2.0064205457461792E-3</v>
      </c>
    </row>
    <row r="69" spans="1:17" x14ac:dyDescent="0.25">
      <c r="A69" s="1">
        <v>40641</v>
      </c>
      <c r="B69" s="5">
        <v>332.11</v>
      </c>
      <c r="C69" s="2">
        <f t="shared" si="9"/>
        <v>1.0166528912970276</v>
      </c>
      <c r="D69" s="4">
        <f>$U$5*C69</f>
        <v>355828.51195395965</v>
      </c>
      <c r="E69">
        <f t="shared" si="13"/>
        <v>-8.9227096389137284E-3</v>
      </c>
      <c r="F69" s="5">
        <v>578.16</v>
      </c>
      <c r="G69" s="2">
        <f t="shared" si="10"/>
        <v>0.95666418466120617</v>
      </c>
      <c r="H69" s="4">
        <f>$U$6*G69</f>
        <v>143499.62769918091</v>
      </c>
      <c r="I69">
        <f t="shared" si="14"/>
        <v>-3.1724137931035123E-3</v>
      </c>
      <c r="J69" s="5">
        <v>18.84</v>
      </c>
      <c r="K69" s="2">
        <f t="shared" si="11"/>
        <v>0.96813977389516948</v>
      </c>
      <c r="L69" s="4">
        <f>$U$7*K69</f>
        <v>338848.92086330929</v>
      </c>
      <c r="M69">
        <f t="shared" si="15"/>
        <v>-5.3050397877996147E-4</v>
      </c>
      <c r="N69" s="5">
        <v>24.84</v>
      </c>
      <c r="O69" s="2">
        <f t="shared" si="12"/>
        <v>0.93700490380988299</v>
      </c>
      <c r="P69" s="4">
        <f>$U$8*O69</f>
        <v>140550.73557148245</v>
      </c>
      <c r="Q69">
        <f t="shared" si="16"/>
        <v>-5.2062474969963857E-3</v>
      </c>
    </row>
    <row r="70" spans="1:17" x14ac:dyDescent="0.25">
      <c r="A70" s="1">
        <v>40644</v>
      </c>
      <c r="B70" s="5">
        <v>327.89</v>
      </c>
      <c r="C70" s="2">
        <f t="shared" si="9"/>
        <v>1.0037346557688185</v>
      </c>
      <c r="D70" s="4">
        <f>$U$5*C70</f>
        <v>351307.12951908645</v>
      </c>
      <c r="E70">
        <f t="shared" si="13"/>
        <v>-1.2706633344373941E-2</v>
      </c>
      <c r="F70" s="5">
        <v>577.37</v>
      </c>
      <c r="G70" s="2">
        <f t="shared" si="10"/>
        <v>0.95535699511872252</v>
      </c>
      <c r="H70" s="4">
        <f>$U$6*G70</f>
        <v>143303.54926780838</v>
      </c>
      <c r="I70">
        <f t="shared" si="14"/>
        <v>-1.3664037636639259E-3</v>
      </c>
      <c r="J70" s="5">
        <v>18.940000000000001</v>
      </c>
      <c r="K70" s="2">
        <f t="shared" si="11"/>
        <v>0.97327852004111004</v>
      </c>
      <c r="L70" s="4">
        <f>$U$7*K70</f>
        <v>340647.48201438849</v>
      </c>
      <c r="M70">
        <f t="shared" si="15"/>
        <v>5.3078556263270738E-3</v>
      </c>
      <c r="N70" s="5">
        <v>24.76</v>
      </c>
      <c r="O70" s="2">
        <f t="shared" si="12"/>
        <v>0.93398717465107506</v>
      </c>
      <c r="P70" s="4">
        <f>$U$8*O70</f>
        <v>140098.07619766126</v>
      </c>
      <c r="Q70">
        <f t="shared" si="16"/>
        <v>-3.2206119162639935E-3</v>
      </c>
    </row>
    <row r="71" spans="1:17" x14ac:dyDescent="0.25">
      <c r="A71" s="1">
        <v>40645</v>
      </c>
      <c r="B71" s="5">
        <v>329.47</v>
      </c>
      <c r="C71" s="2">
        <f t="shared" si="9"/>
        <v>1.0085713411087642</v>
      </c>
      <c r="D71" s="4">
        <f>$U$5*C71</f>
        <v>352999.96938806749</v>
      </c>
      <c r="E71">
        <f t="shared" si="13"/>
        <v>4.8186891945469768E-3</v>
      </c>
      <c r="F71" s="5">
        <v>570.61</v>
      </c>
      <c r="G71" s="2">
        <f t="shared" si="10"/>
        <v>0.94417142384379915</v>
      </c>
      <c r="H71" s="4">
        <f>$U$6*G71</f>
        <v>141625.71357656986</v>
      </c>
      <c r="I71">
        <f t="shared" si="14"/>
        <v>-1.1708263332005475E-2</v>
      </c>
      <c r="J71" s="5">
        <v>18.600000000000001</v>
      </c>
      <c r="K71" s="2">
        <f t="shared" si="11"/>
        <v>0.95580678314491263</v>
      </c>
      <c r="L71" s="4">
        <f>$U$7*K71</f>
        <v>334532.3741007194</v>
      </c>
      <c r="M71">
        <f t="shared" si="15"/>
        <v>-1.7951425554382228E-2</v>
      </c>
      <c r="N71" s="5">
        <v>24.43</v>
      </c>
      <c r="O71" s="2">
        <f t="shared" si="12"/>
        <v>0.921539041870992</v>
      </c>
      <c r="P71" s="4">
        <f>$U$8*O71</f>
        <v>138230.85628064879</v>
      </c>
      <c r="Q71">
        <f t="shared" si="16"/>
        <v>-1.3327948303715753E-2</v>
      </c>
    </row>
    <row r="72" spans="1:17" x14ac:dyDescent="0.25">
      <c r="A72" s="1">
        <v>40646</v>
      </c>
      <c r="B72" s="5">
        <v>333.17</v>
      </c>
      <c r="C72" s="2">
        <f t="shared" si="9"/>
        <v>1.0198977561453455</v>
      </c>
      <c r="D72" s="4">
        <f>$U$5*C72</f>
        <v>356964.21465087094</v>
      </c>
      <c r="E72">
        <f t="shared" si="13"/>
        <v>1.1230157525723206E-2</v>
      </c>
      <c r="F72" s="5">
        <v>576.28</v>
      </c>
      <c r="G72" s="2">
        <f t="shared" si="10"/>
        <v>0.95355340448415649</v>
      </c>
      <c r="H72" s="4">
        <f>$U$6*G72</f>
        <v>143033.01067262347</v>
      </c>
      <c r="I72">
        <f t="shared" si="14"/>
        <v>9.936734371987832E-3</v>
      </c>
      <c r="J72" s="5">
        <v>18.62</v>
      </c>
      <c r="K72" s="2">
        <f t="shared" si="11"/>
        <v>0.95683453237410077</v>
      </c>
      <c r="L72" s="4">
        <f>$U$7*K72</f>
        <v>334892.08633093524</v>
      </c>
      <c r="M72">
        <f t="shared" si="15"/>
        <v>1.0752688172042113E-3</v>
      </c>
      <c r="N72" s="5">
        <v>24.42</v>
      </c>
      <c r="O72" s="2">
        <f t="shared" si="12"/>
        <v>0.92116182572614114</v>
      </c>
      <c r="P72" s="4">
        <f>$U$8*O72</f>
        <v>138174.27385892117</v>
      </c>
      <c r="Q72">
        <f t="shared" si="16"/>
        <v>-4.0933278755617142E-4</v>
      </c>
    </row>
    <row r="73" spans="1:17" x14ac:dyDescent="0.25">
      <c r="A73" s="1">
        <v>40647</v>
      </c>
      <c r="B73" s="5">
        <v>329.49</v>
      </c>
      <c r="C73" s="2">
        <f t="shared" si="9"/>
        <v>1.0086325649738268</v>
      </c>
      <c r="D73" s="4">
        <f>$U$5*C73</f>
        <v>353021.3977408394</v>
      </c>
      <c r="E73">
        <f t="shared" si="13"/>
        <v>-1.1045412252003506E-2</v>
      </c>
      <c r="F73" s="5">
        <v>578.51</v>
      </c>
      <c r="G73" s="2">
        <f t="shared" si="10"/>
        <v>0.95724331926863571</v>
      </c>
      <c r="H73" s="4">
        <f>$U$6*G73</f>
        <v>143586.49789029534</v>
      </c>
      <c r="I73">
        <f t="shared" si="14"/>
        <v>3.8696466995211676E-3</v>
      </c>
      <c r="J73" s="5">
        <v>18.43</v>
      </c>
      <c r="K73" s="2">
        <f t="shared" si="11"/>
        <v>0.94707091469681393</v>
      </c>
      <c r="L73" s="4">
        <f>$U$7*K73</f>
        <v>331474.82014388486</v>
      </c>
      <c r="M73">
        <f t="shared" si="15"/>
        <v>-1.0204081632653184E-2</v>
      </c>
      <c r="N73" s="5">
        <v>24.22</v>
      </c>
      <c r="O73" s="2">
        <f t="shared" si="12"/>
        <v>0.91361750282912102</v>
      </c>
      <c r="P73" s="4">
        <f>$U$8*O73</f>
        <v>137042.62542436816</v>
      </c>
      <c r="Q73">
        <f t="shared" si="16"/>
        <v>-8.1900081900082577E-3</v>
      </c>
    </row>
    <row r="74" spans="1:17" x14ac:dyDescent="0.25">
      <c r="A74" s="1">
        <v>40648</v>
      </c>
      <c r="B74" s="5">
        <v>324.58</v>
      </c>
      <c r="C74" s="2">
        <f t="shared" si="9"/>
        <v>0.993602106100958</v>
      </c>
      <c r="D74" s="4">
        <f>$U$5*C74</f>
        <v>347760.73713533528</v>
      </c>
      <c r="E74">
        <f t="shared" si="13"/>
        <v>-1.4901817961091468E-2</v>
      </c>
      <c r="F74" s="5">
        <v>530.70000000000005</v>
      </c>
      <c r="G74" s="2">
        <f t="shared" si="10"/>
        <v>0.87813353189377019</v>
      </c>
      <c r="H74" s="4">
        <f>$U$6*G74</f>
        <v>131720.02978406553</v>
      </c>
      <c r="I74">
        <f t="shared" si="14"/>
        <v>-8.2643342379561169E-2</v>
      </c>
      <c r="J74" s="5">
        <v>18.59</v>
      </c>
      <c r="K74" s="2">
        <f t="shared" si="11"/>
        <v>0.95529290853031856</v>
      </c>
      <c r="L74" s="4">
        <f>$U$7*K74</f>
        <v>334352.51798561151</v>
      </c>
      <c r="M74">
        <f t="shared" si="15"/>
        <v>8.6814975583289211E-3</v>
      </c>
      <c r="N74" s="5">
        <v>24.18</v>
      </c>
      <c r="O74" s="2">
        <f t="shared" si="12"/>
        <v>0.912108638249717</v>
      </c>
      <c r="P74" s="4">
        <f>$U$8*O74</f>
        <v>136816.29573745755</v>
      </c>
      <c r="Q74">
        <f t="shared" si="16"/>
        <v>-1.6515276630882925E-3</v>
      </c>
    </row>
    <row r="75" spans="1:17" x14ac:dyDescent="0.25">
      <c r="A75" s="1">
        <v>40651</v>
      </c>
      <c r="B75" s="5">
        <v>328.93</v>
      </c>
      <c r="C75" s="2">
        <f t="shared" si="9"/>
        <v>1.006918296752074</v>
      </c>
      <c r="D75" s="4">
        <f>$U$5*C75</f>
        <v>352421.40386322589</v>
      </c>
      <c r="E75">
        <f t="shared" si="13"/>
        <v>1.3401934808059623E-2</v>
      </c>
      <c r="F75" s="5">
        <v>526.84</v>
      </c>
      <c r="G75" s="2">
        <f t="shared" si="10"/>
        <v>0.87174650450897662</v>
      </c>
      <c r="H75" s="4">
        <f>$U$6*G75</f>
        <v>130761.9756763465</v>
      </c>
      <c r="I75">
        <f t="shared" si="14"/>
        <v>-7.2734124740908568E-3</v>
      </c>
      <c r="J75" s="5">
        <v>18.47</v>
      </c>
      <c r="K75" s="2">
        <f t="shared" si="11"/>
        <v>0.94912641315519009</v>
      </c>
      <c r="L75" s="4">
        <f>$U$7*K75</f>
        <v>332194.24460431654</v>
      </c>
      <c r="M75">
        <f t="shared" si="15"/>
        <v>-6.4550833781603645E-3</v>
      </c>
      <c r="N75" s="5">
        <v>23.9</v>
      </c>
      <c r="O75" s="2">
        <f t="shared" si="12"/>
        <v>0.90154658619388894</v>
      </c>
      <c r="P75" s="4">
        <f>$U$8*O75</f>
        <v>135231.98792908335</v>
      </c>
      <c r="Q75">
        <f t="shared" si="16"/>
        <v>-1.1579818031430933E-2</v>
      </c>
    </row>
    <row r="76" spans="1:17" x14ac:dyDescent="0.25">
      <c r="A76" s="1">
        <v>40652</v>
      </c>
      <c r="B76" s="5">
        <v>334.89</v>
      </c>
      <c r="C76" s="2">
        <f t="shared" si="9"/>
        <v>1.0251630085407291</v>
      </c>
      <c r="D76" s="4">
        <f>$U$5*C76</f>
        <v>358807.05298925517</v>
      </c>
      <c r="E76">
        <f t="shared" si="13"/>
        <v>1.8119356702033906E-2</v>
      </c>
      <c r="F76" s="5">
        <v>521.53</v>
      </c>
      <c r="G76" s="2">
        <f t="shared" si="10"/>
        <v>0.86296020517911798</v>
      </c>
      <c r="H76" s="4">
        <f>$U$6*G76</f>
        <v>129444.0307768677</v>
      </c>
      <c r="I76">
        <f t="shared" si="14"/>
        <v>-1.0078961354491045E-2</v>
      </c>
      <c r="J76" s="5">
        <v>18.690000000000001</v>
      </c>
      <c r="K76" s="2">
        <f t="shared" si="11"/>
        <v>0.96043165467625902</v>
      </c>
      <c r="L76" s="4">
        <f>$U$7*K76</f>
        <v>336151.07913669065</v>
      </c>
      <c r="M76">
        <f t="shared" si="15"/>
        <v>1.1911207363291876E-2</v>
      </c>
      <c r="N76" s="5">
        <v>23.97</v>
      </c>
      <c r="O76" s="2">
        <f t="shared" si="12"/>
        <v>0.90418709920784601</v>
      </c>
      <c r="P76" s="4">
        <f>$U$8*O76</f>
        <v>135628.06488117689</v>
      </c>
      <c r="Q76">
        <f t="shared" si="16"/>
        <v>2.9288702928871313E-3</v>
      </c>
    </row>
    <row r="77" spans="1:17" x14ac:dyDescent="0.25">
      <c r="A77" s="1">
        <v>40653</v>
      </c>
      <c r="B77" s="5">
        <v>339.4</v>
      </c>
      <c r="C77" s="2">
        <f t="shared" si="9"/>
        <v>1.0389689901123458</v>
      </c>
      <c r="D77" s="4">
        <f>$U$5*C77</f>
        <v>363639.14653932099</v>
      </c>
      <c r="E77">
        <f t="shared" si="13"/>
        <v>1.3467108602824851E-2</v>
      </c>
      <c r="F77" s="5">
        <v>525.73</v>
      </c>
      <c r="G77" s="2">
        <f t="shared" si="10"/>
        <v>0.8699098204682717</v>
      </c>
      <c r="H77" s="4">
        <f>$U$6*G77</f>
        <v>130486.47307024075</v>
      </c>
      <c r="I77">
        <f t="shared" si="14"/>
        <v>8.0532280022242997E-3</v>
      </c>
      <c r="J77" s="5">
        <v>20.149999999999999</v>
      </c>
      <c r="K77" s="2">
        <f t="shared" si="11"/>
        <v>1.0354573484069887</v>
      </c>
      <c r="L77" s="4">
        <f>$U$7*K77</f>
        <v>362410.07194244605</v>
      </c>
      <c r="M77">
        <f t="shared" si="15"/>
        <v>7.811663991439266E-2</v>
      </c>
      <c r="N77" s="5">
        <v>24.55</v>
      </c>
      <c r="O77" s="2">
        <f t="shared" si="12"/>
        <v>0.92606563560920407</v>
      </c>
      <c r="P77" s="4">
        <f>$U$8*O77</f>
        <v>138909.8453413806</v>
      </c>
      <c r="Q77">
        <f t="shared" si="16"/>
        <v>2.4196912807676441E-2</v>
      </c>
    </row>
    <row r="78" spans="1:17" x14ac:dyDescent="0.25">
      <c r="A78" s="1">
        <v>40654</v>
      </c>
      <c r="B78" s="5">
        <v>347.61</v>
      </c>
      <c r="C78" s="2">
        <f t="shared" si="9"/>
        <v>1.0641013867205436</v>
      </c>
      <c r="D78" s="4">
        <f>$U$5*C78</f>
        <v>372435.48535219027</v>
      </c>
      <c r="E78">
        <f t="shared" si="13"/>
        <v>2.4189746611667839E-2</v>
      </c>
      <c r="F78" s="5">
        <v>525.1</v>
      </c>
      <c r="G78" s="2">
        <f t="shared" si="10"/>
        <v>0.86886737817489867</v>
      </c>
      <c r="H78" s="4">
        <f>$U$6*G78</f>
        <v>130330.10672623481</v>
      </c>
      <c r="I78">
        <f t="shared" si="14"/>
        <v>-1.1983337454586351E-3</v>
      </c>
      <c r="J78" s="5">
        <v>20.2</v>
      </c>
      <c r="K78" s="2">
        <f t="shared" si="11"/>
        <v>1.0380267214799588</v>
      </c>
      <c r="L78" s="4">
        <f>$U$7*K78</f>
        <v>363309.35251798556</v>
      </c>
      <c r="M78">
        <f t="shared" si="15"/>
        <v>2.4813895781639062E-3</v>
      </c>
      <c r="N78" s="5">
        <v>24.32</v>
      </c>
      <c r="O78" s="2">
        <f t="shared" si="12"/>
        <v>0.91738966427763102</v>
      </c>
      <c r="P78" s="4">
        <f>$U$8*O78</f>
        <v>137608.44964164466</v>
      </c>
      <c r="Q78">
        <f t="shared" si="16"/>
        <v>-9.3686354378819114E-3</v>
      </c>
    </row>
    <row r="79" spans="1:17" x14ac:dyDescent="0.25">
      <c r="A79" s="1">
        <v>40658</v>
      </c>
      <c r="B79" s="5">
        <v>349.9</v>
      </c>
      <c r="C79" s="2">
        <f t="shared" si="9"/>
        <v>1.0711115192702114</v>
      </c>
      <c r="D79" s="4">
        <f>$U$5*C79</f>
        <v>374889.03174457402</v>
      </c>
      <c r="E79">
        <f t="shared" si="13"/>
        <v>6.5878426972756365E-3</v>
      </c>
      <c r="F79" s="5">
        <v>525.04999999999995</v>
      </c>
      <c r="G79" s="2">
        <f t="shared" si="10"/>
        <v>0.86878464465955152</v>
      </c>
      <c r="H79" s="4">
        <f>$U$6*G79</f>
        <v>130317.69669893273</v>
      </c>
      <c r="I79">
        <f t="shared" si="14"/>
        <v>-9.5219958103354152E-5</v>
      </c>
      <c r="J79" s="5">
        <v>20.65</v>
      </c>
      <c r="K79" s="2">
        <f t="shared" si="11"/>
        <v>1.0611510791366905</v>
      </c>
      <c r="L79" s="4">
        <f>$U$7*K79</f>
        <v>371402.87769784167</v>
      </c>
      <c r="M79">
        <f t="shared" si="15"/>
        <v>2.2277227722772297E-2</v>
      </c>
      <c r="N79" s="5">
        <v>24.4</v>
      </c>
      <c r="O79" s="2">
        <f t="shared" si="12"/>
        <v>0.92040739343643896</v>
      </c>
      <c r="P79" s="4">
        <f>$U$8*O79</f>
        <v>138061.10901546583</v>
      </c>
      <c r="Q79">
        <f t="shared" si="16"/>
        <v>3.2894736842103978E-3</v>
      </c>
    </row>
    <row r="80" spans="1:17" x14ac:dyDescent="0.25">
      <c r="A80" s="1">
        <v>40659</v>
      </c>
      <c r="B80" s="5">
        <v>347.34</v>
      </c>
      <c r="C80" s="2">
        <f t="shared" si="9"/>
        <v>1.0632748645421983</v>
      </c>
      <c r="D80" s="4">
        <f>$U$5*C80</f>
        <v>372146.20258976944</v>
      </c>
      <c r="E80">
        <f t="shared" si="13"/>
        <v>-7.316376107459277E-3</v>
      </c>
      <c r="F80" s="5">
        <v>532.82000000000005</v>
      </c>
      <c r="G80" s="2">
        <f t="shared" si="10"/>
        <v>0.88164143294448583</v>
      </c>
      <c r="H80" s="4">
        <f>$U$6*G80</f>
        <v>132246.21494167286</v>
      </c>
      <c r="I80">
        <f t="shared" si="14"/>
        <v>1.4798590610418216E-2</v>
      </c>
      <c r="J80" s="5">
        <v>21.16</v>
      </c>
      <c r="K80" s="2">
        <f t="shared" si="11"/>
        <v>1.0873586844809866</v>
      </c>
      <c r="L80" s="4">
        <f>$U$7*K80</f>
        <v>380575.5395683453</v>
      </c>
      <c r="M80">
        <f t="shared" si="15"/>
        <v>2.4697336561743333E-2</v>
      </c>
      <c r="N80" s="5">
        <v>24.96</v>
      </c>
      <c r="O80" s="2">
        <f t="shared" si="12"/>
        <v>0.94153149754809506</v>
      </c>
      <c r="P80" s="4">
        <f>$U$8*O80</f>
        <v>141229.72463221426</v>
      </c>
      <c r="Q80">
        <f t="shared" si="16"/>
        <v>2.2950819672131306E-2</v>
      </c>
    </row>
    <row r="81" spans="1:17" x14ac:dyDescent="0.25">
      <c r="A81" s="1">
        <v>40660</v>
      </c>
      <c r="B81" s="5">
        <v>347.07</v>
      </c>
      <c r="C81" s="2">
        <f t="shared" si="9"/>
        <v>1.0624483423638533</v>
      </c>
      <c r="D81" s="4">
        <f>$U$5*C81</f>
        <v>371856.91982734867</v>
      </c>
      <c r="E81">
        <f t="shared" si="13"/>
        <v>-7.7733632751764148E-4</v>
      </c>
      <c r="F81" s="5">
        <v>537.76</v>
      </c>
      <c r="G81" s="2">
        <f t="shared" si="10"/>
        <v>0.88981550426077605</v>
      </c>
      <c r="H81" s="4">
        <f>$U$6*G81</f>
        <v>133472.3256391164</v>
      </c>
      <c r="I81">
        <f t="shared" si="14"/>
        <v>9.2714237453548343E-3</v>
      </c>
      <c r="J81" s="5">
        <v>21.3</v>
      </c>
      <c r="K81" s="2">
        <f t="shared" si="11"/>
        <v>1.0945529290853031</v>
      </c>
      <c r="L81" s="4">
        <f>$U$7*K81</f>
        <v>383093.52517985611</v>
      </c>
      <c r="M81">
        <f t="shared" si="15"/>
        <v>6.6162570888468331E-3</v>
      </c>
      <c r="N81" s="5">
        <v>25.14</v>
      </c>
      <c r="O81" s="2">
        <f t="shared" si="12"/>
        <v>0.948321388155413</v>
      </c>
      <c r="P81" s="4">
        <f>$U$8*O81</f>
        <v>142248.20822331196</v>
      </c>
      <c r="Q81">
        <f t="shared" si="16"/>
        <v>7.2115384615385469E-3</v>
      </c>
    </row>
    <row r="82" spans="1:17" x14ac:dyDescent="0.25">
      <c r="A82" s="1">
        <v>40661</v>
      </c>
      <c r="B82" s="5">
        <v>343.7</v>
      </c>
      <c r="C82" s="2">
        <f t="shared" si="9"/>
        <v>1.052132121100805</v>
      </c>
      <c r="D82" s="4">
        <f>$U$5*C82</f>
        <v>368246.24238528177</v>
      </c>
      <c r="E82">
        <f t="shared" si="13"/>
        <v>-9.7098568012217168E-3</v>
      </c>
      <c r="F82" s="5">
        <v>537.97</v>
      </c>
      <c r="G82" s="2">
        <f t="shared" si="10"/>
        <v>0.89016298502523372</v>
      </c>
      <c r="H82" s="4">
        <f>$U$6*G82</f>
        <v>133524.44775378506</v>
      </c>
      <c r="I82">
        <f t="shared" si="14"/>
        <v>3.9050877714963406E-4</v>
      </c>
      <c r="J82" s="5">
        <v>21.46</v>
      </c>
      <c r="K82" s="2">
        <f t="shared" si="11"/>
        <v>1.1027749229188077</v>
      </c>
      <c r="L82" s="4">
        <f>$U$7*K82</f>
        <v>385971.2230215827</v>
      </c>
      <c r="M82">
        <f t="shared" si="15"/>
        <v>7.5117370892019419E-3</v>
      </c>
      <c r="N82" s="5">
        <v>25.45</v>
      </c>
      <c r="O82" s="2">
        <f t="shared" si="12"/>
        <v>0.96001508864579399</v>
      </c>
      <c r="P82" s="4">
        <f>$U$8*O82</f>
        <v>144002.26329686909</v>
      </c>
      <c r="Q82">
        <f t="shared" si="16"/>
        <v>1.2330946698488443E-2</v>
      </c>
    </row>
    <row r="83" spans="1:17" x14ac:dyDescent="0.25">
      <c r="A83" s="1">
        <v>40662</v>
      </c>
      <c r="B83" s="5">
        <v>347.05</v>
      </c>
      <c r="C83" s="2">
        <f t="shared" si="9"/>
        <v>1.0623871184987908</v>
      </c>
      <c r="D83" s="4">
        <f>$U$5*C83</f>
        <v>371835.49147457676</v>
      </c>
      <c r="E83">
        <f t="shared" si="13"/>
        <v>9.74687227233062E-3</v>
      </c>
      <c r="F83" s="5">
        <v>544.1</v>
      </c>
      <c r="G83" s="2">
        <f t="shared" si="10"/>
        <v>0.90030611400678417</v>
      </c>
      <c r="H83" s="4">
        <f>$U$6*G83</f>
        <v>135045.91710101764</v>
      </c>
      <c r="I83">
        <f t="shared" si="14"/>
        <v>1.1394687436102391E-2</v>
      </c>
      <c r="J83" s="5">
        <v>21.79</v>
      </c>
      <c r="K83" s="2">
        <f t="shared" si="11"/>
        <v>1.1197327852004111</v>
      </c>
      <c r="L83" s="4">
        <f>$U$7*K83</f>
        <v>391906.47482014389</v>
      </c>
      <c r="M83">
        <f t="shared" si="15"/>
        <v>1.5377446411929174E-2</v>
      </c>
      <c r="N83" s="5">
        <v>24.7</v>
      </c>
      <c r="O83" s="2">
        <f t="shared" si="12"/>
        <v>0.93172387778196897</v>
      </c>
      <c r="P83" s="4">
        <f>$U$8*O83</f>
        <v>139758.58166729534</v>
      </c>
      <c r="Q83">
        <f t="shared" si="16"/>
        <v>-2.9469548133595258E-2</v>
      </c>
    </row>
    <row r="84" spans="1:17" x14ac:dyDescent="0.25">
      <c r="A84" s="1">
        <v>40665</v>
      </c>
      <c r="B84" s="5">
        <v>343.23</v>
      </c>
      <c r="C84" s="2">
        <f t="shared" si="9"/>
        <v>1.050693360271834</v>
      </c>
      <c r="D84" s="4">
        <f>$U$5*C84</f>
        <v>367742.67609514191</v>
      </c>
      <c r="E84">
        <f t="shared" si="13"/>
        <v>-1.1007059501512706E-2</v>
      </c>
      <c r="F84" s="5">
        <v>538.55999999999995</v>
      </c>
      <c r="G84" s="2">
        <f t="shared" si="10"/>
        <v>0.89113924050632898</v>
      </c>
      <c r="H84" s="4">
        <f>$U$6*G84</f>
        <v>133670.88607594935</v>
      </c>
      <c r="I84">
        <f t="shared" si="14"/>
        <v>-1.0181951847087034E-2</v>
      </c>
      <c r="J84" s="5">
        <v>21.56</v>
      </c>
      <c r="K84" s="2">
        <f t="shared" si="11"/>
        <v>1.1079136690647482</v>
      </c>
      <c r="L84" s="4">
        <f>$U$7*K84</f>
        <v>387769.78417266189</v>
      </c>
      <c r="M84">
        <f t="shared" si="15"/>
        <v>-1.0555300596603923E-2</v>
      </c>
      <c r="N84" s="5">
        <v>24.45</v>
      </c>
      <c r="O84" s="2">
        <f t="shared" si="12"/>
        <v>0.92229347416069396</v>
      </c>
      <c r="P84" s="4">
        <f>$U$8*O84</f>
        <v>138344.0211241041</v>
      </c>
      <c r="Q84">
        <f t="shared" si="16"/>
        <v>-1.0121457489878583E-2</v>
      </c>
    </row>
    <row r="85" spans="1:17" x14ac:dyDescent="0.25">
      <c r="A85" s="1">
        <v>40666</v>
      </c>
      <c r="B85" s="5">
        <v>345.14</v>
      </c>
      <c r="C85" s="2">
        <f t="shared" si="9"/>
        <v>1.0565402393853123</v>
      </c>
      <c r="D85" s="4">
        <f>$U$5*C85</f>
        <v>369789.08378485928</v>
      </c>
      <c r="E85">
        <f t="shared" si="13"/>
        <v>5.5647816333070921E-3</v>
      </c>
      <c r="F85" s="5">
        <v>533.89</v>
      </c>
      <c r="G85" s="2">
        <f t="shared" si="10"/>
        <v>0.88341193017291297</v>
      </c>
      <c r="H85" s="4">
        <f>$U$6*G85</f>
        <v>132511.78952593694</v>
      </c>
      <c r="I85">
        <f t="shared" si="14"/>
        <v>-8.6712715389185568E-3</v>
      </c>
      <c r="J85" s="5">
        <v>21.87</v>
      </c>
      <c r="K85" s="2">
        <f t="shared" si="11"/>
        <v>1.1238437821171634</v>
      </c>
      <c r="L85" s="4">
        <f>$U$7*K85</f>
        <v>393345.32374100719</v>
      </c>
      <c r="M85">
        <f t="shared" si="15"/>
        <v>1.4378478664192951E-2</v>
      </c>
      <c r="N85" s="5">
        <v>24.6</v>
      </c>
      <c r="O85" s="2">
        <f t="shared" si="12"/>
        <v>0.92795171633345908</v>
      </c>
      <c r="P85" s="4">
        <f>$U$8*O85</f>
        <v>139192.75745001886</v>
      </c>
      <c r="Q85">
        <f t="shared" si="16"/>
        <v>6.1349693251535609E-3</v>
      </c>
    </row>
    <row r="86" spans="1:17" x14ac:dyDescent="0.25">
      <c r="A86" s="1">
        <v>40667</v>
      </c>
      <c r="B86" s="5">
        <v>346.49</v>
      </c>
      <c r="C86" s="2">
        <f t="shared" si="9"/>
        <v>1.0606728502770379</v>
      </c>
      <c r="D86" s="4">
        <f>$U$5*C86</f>
        <v>371235.49759696331</v>
      </c>
      <c r="E86">
        <f t="shared" si="13"/>
        <v>3.9114562206641335E-3</v>
      </c>
      <c r="F86" s="5">
        <v>535.79</v>
      </c>
      <c r="G86" s="2">
        <f t="shared" si="10"/>
        <v>0.88655580375610155</v>
      </c>
      <c r="H86" s="4">
        <f>$U$6*G86</f>
        <v>132983.37056341523</v>
      </c>
      <c r="I86">
        <f t="shared" si="14"/>
        <v>3.5587855176160144E-3</v>
      </c>
      <c r="J86" s="5">
        <v>22.29</v>
      </c>
      <c r="K86" s="2">
        <f t="shared" si="11"/>
        <v>1.1454265159301129</v>
      </c>
      <c r="L86" s="4">
        <f>$U$7*K86</f>
        <v>400899.28057553951</v>
      </c>
      <c r="M86">
        <f t="shared" si="15"/>
        <v>1.9204389574759784E-2</v>
      </c>
      <c r="N86" s="5">
        <v>24.83</v>
      </c>
      <c r="O86" s="2">
        <f t="shared" si="12"/>
        <v>0.9366276876650319</v>
      </c>
      <c r="P86" s="4">
        <f>$U$8*O86</f>
        <v>140494.1531497548</v>
      </c>
      <c r="Q86">
        <f t="shared" si="16"/>
        <v>9.3495934959348936E-3</v>
      </c>
    </row>
    <row r="87" spans="1:17" x14ac:dyDescent="0.25">
      <c r="A87" s="1">
        <v>40668</v>
      </c>
      <c r="B87" s="5">
        <v>343.7</v>
      </c>
      <c r="C87" s="2">
        <f t="shared" si="9"/>
        <v>1.052132121100805</v>
      </c>
      <c r="D87" s="4">
        <f>$U$5*C87</f>
        <v>368246.24238528177</v>
      </c>
      <c r="E87">
        <f t="shared" si="13"/>
        <v>-8.0521804381079587E-3</v>
      </c>
      <c r="F87" s="5">
        <v>534.27</v>
      </c>
      <c r="G87" s="2">
        <f t="shared" si="10"/>
        <v>0.88404070488955067</v>
      </c>
      <c r="H87" s="4">
        <f>$U$6*G87</f>
        <v>132606.1057334326</v>
      </c>
      <c r="I87">
        <f t="shared" si="14"/>
        <v>-2.8369323802235336E-3</v>
      </c>
      <c r="J87" s="5">
        <v>22.4</v>
      </c>
      <c r="K87" s="2">
        <f t="shared" si="11"/>
        <v>1.1510791366906474</v>
      </c>
      <c r="L87" s="4">
        <f>$U$7*K87</f>
        <v>402877.69784172659</v>
      </c>
      <c r="M87">
        <f t="shared" si="15"/>
        <v>4.9349484073575312E-3</v>
      </c>
      <c r="N87" s="5">
        <v>24.58</v>
      </c>
      <c r="O87" s="2">
        <f t="shared" si="12"/>
        <v>0.92719728404375701</v>
      </c>
      <c r="P87" s="4">
        <f>$U$8*O87</f>
        <v>139079.59260656356</v>
      </c>
      <c r="Q87">
        <f t="shared" si="16"/>
        <v>-1.0068465565847728E-2</v>
      </c>
    </row>
    <row r="88" spans="1:17" x14ac:dyDescent="0.25">
      <c r="A88" s="1">
        <v>40669</v>
      </c>
      <c r="B88" s="5">
        <v>343.61</v>
      </c>
      <c r="C88" s="2">
        <f t="shared" si="9"/>
        <v>1.0518566137080234</v>
      </c>
      <c r="D88" s="4">
        <f>$U$5*C88</f>
        <v>368149.81479780818</v>
      </c>
      <c r="E88">
        <f t="shared" si="13"/>
        <v>-2.6185627000285816E-4</v>
      </c>
      <c r="F88" s="5">
        <v>535.29999999999995</v>
      </c>
      <c r="G88" s="2">
        <f t="shared" si="10"/>
        <v>0.88574501530570027</v>
      </c>
      <c r="H88" s="4">
        <f>$U$6*G88</f>
        <v>132861.75229585505</v>
      </c>
      <c r="I88">
        <f t="shared" si="14"/>
        <v>1.9278641885187575E-3</v>
      </c>
      <c r="J88" s="5">
        <v>22.06</v>
      </c>
      <c r="K88" s="2">
        <f t="shared" si="11"/>
        <v>1.13360739979445</v>
      </c>
      <c r="L88" s="4">
        <f>$U$7*K88</f>
        <v>396762.58992805751</v>
      </c>
      <c r="M88">
        <f t="shared" si="15"/>
        <v>-1.5178571428571375E-2</v>
      </c>
      <c r="N88" s="5">
        <v>24.65</v>
      </c>
      <c r="O88" s="2">
        <f t="shared" si="12"/>
        <v>0.92983779705771397</v>
      </c>
      <c r="P88" s="4">
        <f>$U$8*O88</f>
        <v>139475.6695586571</v>
      </c>
      <c r="Q88">
        <f t="shared" si="16"/>
        <v>2.847843775427128E-3</v>
      </c>
    </row>
    <row r="89" spans="1:17" x14ac:dyDescent="0.25">
      <c r="A89" s="1">
        <v>40672</v>
      </c>
      <c r="B89" s="5">
        <v>344.54</v>
      </c>
      <c r="C89" s="2">
        <f t="shared" si="9"/>
        <v>1.0547035234334343</v>
      </c>
      <c r="D89" s="4">
        <f>$U$5*C89</f>
        <v>369146.23320170201</v>
      </c>
      <c r="E89">
        <f t="shared" si="13"/>
        <v>2.706556852245301E-3</v>
      </c>
      <c r="F89" s="5">
        <v>537.67999999999995</v>
      </c>
      <c r="G89" s="2">
        <f t="shared" si="10"/>
        <v>0.88968313063622062</v>
      </c>
      <c r="H89" s="4">
        <f>$U$6*G89</f>
        <v>133452.4695954331</v>
      </c>
      <c r="I89">
        <f t="shared" si="14"/>
        <v>4.4461049878572467E-3</v>
      </c>
      <c r="J89" s="5">
        <v>21.59</v>
      </c>
      <c r="K89" s="2">
        <f t="shared" si="11"/>
        <v>1.1094552929085302</v>
      </c>
      <c r="L89" s="4">
        <f>$U$7*K89</f>
        <v>388309.35251798556</v>
      </c>
      <c r="M89">
        <f t="shared" si="15"/>
        <v>-2.1305530371713455E-2</v>
      </c>
      <c r="N89" s="5">
        <v>24.61</v>
      </c>
      <c r="O89" s="2">
        <f t="shared" si="12"/>
        <v>0.92832893247830994</v>
      </c>
      <c r="P89" s="4">
        <f>$U$8*O89</f>
        <v>139249.33987174649</v>
      </c>
      <c r="Q89">
        <f t="shared" si="16"/>
        <v>-1.6227180527382812E-3</v>
      </c>
    </row>
    <row r="90" spans="1:17" x14ac:dyDescent="0.25">
      <c r="A90" s="1">
        <v>40673</v>
      </c>
      <c r="B90" s="5">
        <v>346.37</v>
      </c>
      <c r="C90" s="2">
        <f t="shared" si="9"/>
        <v>1.0603055070866623</v>
      </c>
      <c r="D90" s="4">
        <f>$U$5*C90</f>
        <v>371106.9274803318</v>
      </c>
      <c r="E90">
        <f t="shared" si="13"/>
        <v>5.311429732396844E-3</v>
      </c>
      <c r="F90" s="5">
        <v>542.66</v>
      </c>
      <c r="G90" s="2">
        <f t="shared" si="10"/>
        <v>0.8979233887647885</v>
      </c>
      <c r="H90" s="4">
        <f>$U$6*G90</f>
        <v>134688.50831471829</v>
      </c>
      <c r="I90">
        <f t="shared" si="14"/>
        <v>9.2620145811634913E-3</v>
      </c>
      <c r="J90" s="5">
        <v>21.85</v>
      </c>
      <c r="K90" s="2">
        <f t="shared" si="11"/>
        <v>1.1228160328879753</v>
      </c>
      <c r="L90" s="4">
        <f>$U$7*K90</f>
        <v>392985.61151079135</v>
      </c>
      <c r="M90">
        <f t="shared" si="15"/>
        <v>1.2042612320518842E-2</v>
      </c>
      <c r="N90" s="5">
        <v>24.46</v>
      </c>
      <c r="O90" s="2">
        <f t="shared" si="12"/>
        <v>0.92267069030554505</v>
      </c>
      <c r="P90" s="4">
        <f>$U$8*O90</f>
        <v>138400.60354583175</v>
      </c>
      <c r="Q90">
        <f t="shared" si="16"/>
        <v>-6.0950832994717263E-3</v>
      </c>
    </row>
    <row r="91" spans="1:17" x14ac:dyDescent="0.25">
      <c r="A91" s="1">
        <v>40674</v>
      </c>
      <c r="B91" s="5">
        <v>344.17</v>
      </c>
      <c r="C91" s="2">
        <f t="shared" si="9"/>
        <v>1.0535708819297762</v>
      </c>
      <c r="D91" s="4">
        <f>$U$5*C91</f>
        <v>368749.80867542169</v>
      </c>
      <c r="E91">
        <f t="shared" si="13"/>
        <v>-6.3515893408782054E-3</v>
      </c>
      <c r="F91" s="5">
        <v>535.45000000000005</v>
      </c>
      <c r="G91" s="2">
        <f t="shared" si="10"/>
        <v>0.88599321585174162</v>
      </c>
      <c r="H91" s="4">
        <f>$U$6*G91</f>
        <v>132898.98237776125</v>
      </c>
      <c r="I91">
        <f t="shared" si="14"/>
        <v>-1.3286404009877129E-2</v>
      </c>
      <c r="J91" s="5">
        <v>22.21</v>
      </c>
      <c r="K91" s="2">
        <f t="shared" si="11"/>
        <v>1.1413155190133608</v>
      </c>
      <c r="L91" s="4">
        <f>$U$7*K91</f>
        <v>399460.43165467627</v>
      </c>
      <c r="M91">
        <f t="shared" si="15"/>
        <v>1.6475972540045847E-2</v>
      </c>
      <c r="N91" s="5">
        <v>24.17</v>
      </c>
      <c r="O91" s="2">
        <f t="shared" si="12"/>
        <v>0.91173142210486613</v>
      </c>
      <c r="P91" s="4">
        <f>$U$8*O91</f>
        <v>136759.71331572992</v>
      </c>
      <c r="Q91">
        <f t="shared" si="16"/>
        <v>-1.1856091578086647E-2</v>
      </c>
    </row>
    <row r="92" spans="1:17" x14ac:dyDescent="0.25">
      <c r="A92" s="1">
        <v>40675</v>
      </c>
      <c r="B92" s="5">
        <v>343.52</v>
      </c>
      <c r="C92" s="2">
        <f t="shared" si="9"/>
        <v>1.0515811063152416</v>
      </c>
      <c r="D92" s="4">
        <f>$U$5*C92</f>
        <v>368053.38721033453</v>
      </c>
      <c r="E92">
        <f t="shared" si="13"/>
        <v>-1.8886015631810471E-3</v>
      </c>
      <c r="F92" s="5">
        <v>535.04999999999995</v>
      </c>
      <c r="G92" s="2">
        <f t="shared" si="10"/>
        <v>0.88533134772896493</v>
      </c>
      <c r="H92" s="4">
        <f>$U$6*G92</f>
        <v>132799.70215934474</v>
      </c>
      <c r="I92">
        <f t="shared" si="14"/>
        <v>-7.4703520403418544E-4</v>
      </c>
      <c r="J92" s="5">
        <v>22.49</v>
      </c>
      <c r="K92" s="2">
        <f t="shared" si="11"/>
        <v>1.1557040082219936</v>
      </c>
      <c r="L92" s="4">
        <f>$U$7*K92</f>
        <v>404496.40287769778</v>
      </c>
      <c r="M92">
        <f t="shared" si="15"/>
        <v>1.2606933813597454E-2</v>
      </c>
      <c r="N92" s="5">
        <v>24.13</v>
      </c>
      <c r="O92" s="2">
        <f t="shared" si="12"/>
        <v>0.91022255752546199</v>
      </c>
      <c r="P92" s="4">
        <f>$U$8*O92</f>
        <v>136533.38362881931</v>
      </c>
      <c r="Q92">
        <f t="shared" si="16"/>
        <v>-1.6549441456351621E-3</v>
      </c>
    </row>
    <row r="93" spans="1:17" x14ac:dyDescent="0.25">
      <c r="A93" s="1">
        <v>40676</v>
      </c>
      <c r="B93" s="5">
        <v>337.5</v>
      </c>
      <c r="C93" s="2">
        <f t="shared" si="9"/>
        <v>1.0331527229313986</v>
      </c>
      <c r="D93" s="4">
        <f>$U$5*C93</f>
        <v>361603.45302598953</v>
      </c>
      <c r="E93">
        <f t="shared" si="13"/>
        <v>-1.7524452724732131E-2</v>
      </c>
      <c r="F93" s="5">
        <v>529.54999999999995</v>
      </c>
      <c r="G93" s="2">
        <f t="shared" si="10"/>
        <v>0.87623066104078751</v>
      </c>
      <c r="H93" s="4">
        <f>$U$6*G93</f>
        <v>131434.59915611811</v>
      </c>
      <c r="I93">
        <f t="shared" si="14"/>
        <v>-1.027941313895897E-2</v>
      </c>
      <c r="J93" s="5">
        <v>22.21</v>
      </c>
      <c r="K93" s="2">
        <f t="shared" si="11"/>
        <v>1.1413155190133608</v>
      </c>
      <c r="L93" s="4">
        <f>$U$7*K93</f>
        <v>399460.43165467627</v>
      </c>
      <c r="M93">
        <f t="shared" si="15"/>
        <v>-1.2449977767896692E-2</v>
      </c>
      <c r="N93" s="5">
        <v>23.85</v>
      </c>
      <c r="O93" s="2">
        <f t="shared" si="12"/>
        <v>0.89966050546963405</v>
      </c>
      <c r="P93" s="4">
        <f>$U$8*O93</f>
        <v>134949.07582044511</v>
      </c>
      <c r="Q93">
        <f t="shared" si="16"/>
        <v>-1.16038126813095E-2</v>
      </c>
    </row>
    <row r="94" spans="1:17" x14ac:dyDescent="0.25">
      <c r="A94" s="1">
        <v>40679</v>
      </c>
      <c r="B94" s="5">
        <v>330.37</v>
      </c>
      <c r="C94" s="2">
        <f t="shared" si="9"/>
        <v>1.0113264150365813</v>
      </c>
      <c r="D94" s="4">
        <f>$U$5*C94</f>
        <v>353964.24526280345</v>
      </c>
      <c r="E94">
        <f t="shared" si="13"/>
        <v>-2.1125925925925881E-2</v>
      </c>
      <c r="F94" s="5">
        <v>518.41999999999996</v>
      </c>
      <c r="G94" s="2">
        <f t="shared" si="10"/>
        <v>0.8578141805245304</v>
      </c>
      <c r="H94" s="4">
        <f>$U$6*G94</f>
        <v>128672.12707867956</v>
      </c>
      <c r="I94">
        <f t="shared" si="14"/>
        <v>-2.1017845340383312E-2</v>
      </c>
      <c r="J94" s="5">
        <v>22.43</v>
      </c>
      <c r="K94" s="2">
        <f t="shared" si="11"/>
        <v>1.1526207605344296</v>
      </c>
      <c r="L94" s="4">
        <f>$U$7*K94</f>
        <v>403417.26618705038</v>
      </c>
      <c r="M94">
        <f t="shared" si="15"/>
        <v>9.9054479963980313E-3</v>
      </c>
      <c r="N94" s="5">
        <v>23.41</v>
      </c>
      <c r="O94" s="2">
        <f t="shared" si="12"/>
        <v>0.88306299509619002</v>
      </c>
      <c r="P94" s="4">
        <f>$U$8*O94</f>
        <v>132459.44926442849</v>
      </c>
      <c r="Q94">
        <f t="shared" si="16"/>
        <v>-1.8448637316561878E-2</v>
      </c>
    </row>
    <row r="95" spans="1:17" x14ac:dyDescent="0.25">
      <c r="A95" s="1">
        <v>40680</v>
      </c>
      <c r="B95" s="5">
        <v>333.18</v>
      </c>
      <c r="C95" s="2">
        <f t="shared" si="9"/>
        <v>1.0199283680778768</v>
      </c>
      <c r="D95" s="4">
        <f>$U$5*C95</f>
        <v>356974.9288272569</v>
      </c>
      <c r="E95">
        <f t="shared" si="13"/>
        <v>8.505614916608728E-3</v>
      </c>
      <c r="F95" s="5">
        <v>530.46</v>
      </c>
      <c r="G95" s="2">
        <f t="shared" si="10"/>
        <v>0.87773641102010425</v>
      </c>
      <c r="H95" s="4">
        <f>$U$6*G95</f>
        <v>131660.46165301563</v>
      </c>
      <c r="I95">
        <f t="shared" si="14"/>
        <v>2.3224412638401359E-2</v>
      </c>
      <c r="J95" s="5">
        <v>22.34</v>
      </c>
      <c r="K95" s="2">
        <f t="shared" si="11"/>
        <v>1.1479958890030832</v>
      </c>
      <c r="L95" s="4">
        <f>$U$7*K95</f>
        <v>401798.56115107914</v>
      </c>
      <c r="M95">
        <f t="shared" si="15"/>
        <v>-4.0124832813196454E-3</v>
      </c>
      <c r="N95" s="5">
        <v>23.52</v>
      </c>
      <c r="O95" s="2">
        <f t="shared" si="12"/>
        <v>0.887212372689551</v>
      </c>
      <c r="P95" s="4">
        <f>$U$8*O95</f>
        <v>133081.85590343265</v>
      </c>
      <c r="Q95">
        <f t="shared" si="16"/>
        <v>4.6988466467321466E-3</v>
      </c>
    </row>
    <row r="96" spans="1:17" x14ac:dyDescent="0.25">
      <c r="A96" s="1">
        <v>40681</v>
      </c>
      <c r="B96" s="5">
        <v>336.88</v>
      </c>
      <c r="C96" s="2">
        <f t="shared" si="9"/>
        <v>1.0312547831144581</v>
      </c>
      <c r="D96" s="4">
        <f>$U$5*C96</f>
        <v>360939.17409006035</v>
      </c>
      <c r="E96">
        <f t="shared" si="13"/>
        <v>1.1105108349840798E-2</v>
      </c>
      <c r="F96" s="5">
        <v>529.80999999999995</v>
      </c>
      <c r="G96" s="2">
        <f t="shared" si="10"/>
        <v>0.87666087532059223</v>
      </c>
      <c r="H96" s="4">
        <f>$U$6*G96</f>
        <v>131499.13129808885</v>
      </c>
      <c r="I96">
        <f t="shared" si="14"/>
        <v>-1.2253515816462723E-3</v>
      </c>
      <c r="J96" s="5">
        <v>22.65</v>
      </c>
      <c r="K96" s="2">
        <f t="shared" si="11"/>
        <v>1.1639260020554982</v>
      </c>
      <c r="L96" s="4">
        <f>$U$7*K96</f>
        <v>407374.10071942437</v>
      </c>
      <c r="M96">
        <f t="shared" si="15"/>
        <v>1.3876454789615078E-2</v>
      </c>
      <c r="N96" s="5">
        <v>23.68</v>
      </c>
      <c r="O96" s="2">
        <f t="shared" si="12"/>
        <v>0.89324783100716709</v>
      </c>
      <c r="P96" s="4">
        <f>$U$8*O96</f>
        <v>133987.17465107507</v>
      </c>
      <c r="Q96">
        <f t="shared" si="16"/>
        <v>6.8027210884353817E-3</v>
      </c>
    </row>
    <row r="97" spans="1:17" x14ac:dyDescent="0.25">
      <c r="A97" s="1">
        <v>40682</v>
      </c>
      <c r="B97" s="5">
        <v>337.53</v>
      </c>
      <c r="C97" s="2">
        <f t="shared" si="9"/>
        <v>1.0332445587289925</v>
      </c>
      <c r="D97" s="4">
        <f>$U$5*C97</f>
        <v>361635.59555514739</v>
      </c>
      <c r="E97">
        <f t="shared" si="13"/>
        <v>1.9294704345760305E-3</v>
      </c>
      <c r="F97" s="5">
        <v>531.25</v>
      </c>
      <c r="G97" s="2">
        <f t="shared" si="10"/>
        <v>0.8790436005625879</v>
      </c>
      <c r="H97" s="4">
        <f>$U$6*G97</f>
        <v>131856.54008438819</v>
      </c>
      <c r="I97">
        <f t="shared" si="14"/>
        <v>2.717955493478863E-3</v>
      </c>
      <c r="J97" s="5">
        <v>22.33</v>
      </c>
      <c r="K97" s="2">
        <f t="shared" si="11"/>
        <v>1.1474820143884892</v>
      </c>
      <c r="L97" s="4">
        <f>$U$7*K97</f>
        <v>401618.70503597119</v>
      </c>
      <c r="M97">
        <f t="shared" si="15"/>
        <v>-1.4128035320088328E-2</v>
      </c>
      <c r="N97" s="5">
        <v>23.71</v>
      </c>
      <c r="O97" s="2">
        <f t="shared" si="12"/>
        <v>0.89437947944172014</v>
      </c>
      <c r="P97" s="4">
        <f>$U$8*O97</f>
        <v>134156.92191625803</v>
      </c>
      <c r="Q97">
        <f t="shared" si="16"/>
        <v>1.2668918918918859E-3</v>
      </c>
    </row>
    <row r="98" spans="1:17" x14ac:dyDescent="0.25">
      <c r="A98" s="1">
        <v>40683</v>
      </c>
      <c r="B98" s="5">
        <v>332.27</v>
      </c>
      <c r="C98" s="2">
        <f t="shared" si="9"/>
        <v>1.0171426822175282</v>
      </c>
      <c r="D98" s="4">
        <f>$U$5*C98</f>
        <v>355999.93877613486</v>
      </c>
      <c r="E98">
        <f t="shared" si="13"/>
        <v>-1.5583799958522215E-2</v>
      </c>
      <c r="F98" s="5">
        <v>524.03</v>
      </c>
      <c r="G98" s="2">
        <f t="shared" si="10"/>
        <v>0.8670968809464713</v>
      </c>
      <c r="H98" s="4">
        <f>$U$6*G98</f>
        <v>130064.53214197069</v>
      </c>
      <c r="I98">
        <f t="shared" si="14"/>
        <v>-1.3590588235294132E-2</v>
      </c>
      <c r="J98" s="5">
        <v>22.03</v>
      </c>
      <c r="K98" s="2">
        <f t="shared" si="11"/>
        <v>1.132065775950668</v>
      </c>
      <c r="L98" s="4">
        <f>$U$7*K98</f>
        <v>396223.02158273384</v>
      </c>
      <c r="M98">
        <f t="shared" si="15"/>
        <v>-1.343484102104775E-2</v>
      </c>
      <c r="N98" s="5">
        <v>23.49</v>
      </c>
      <c r="O98" s="2">
        <f t="shared" si="12"/>
        <v>0.88608072425499795</v>
      </c>
      <c r="P98" s="4">
        <f>$U$8*O98</f>
        <v>132912.10863824969</v>
      </c>
      <c r="Q98">
        <f t="shared" si="16"/>
        <v>-9.2787853226488082E-3</v>
      </c>
    </row>
    <row r="99" spans="1:17" x14ac:dyDescent="0.25">
      <c r="A99" s="1">
        <v>40686</v>
      </c>
      <c r="B99" s="5">
        <v>331.46</v>
      </c>
      <c r="C99" s="2">
        <f t="shared" si="9"/>
        <v>1.014663115682493</v>
      </c>
      <c r="D99" s="4">
        <f>$U$5*C99</f>
        <v>355132.09048887255</v>
      </c>
      <c r="E99">
        <f t="shared" si="13"/>
        <v>-2.4377765070575652E-3</v>
      </c>
      <c r="F99" s="5">
        <v>518.39</v>
      </c>
      <c r="G99" s="2">
        <f t="shared" si="10"/>
        <v>0.85776454041532224</v>
      </c>
      <c r="H99" s="4">
        <f>$U$6*G99</f>
        <v>128664.68106229833</v>
      </c>
      <c r="I99">
        <f t="shared" si="14"/>
        <v>-1.0762742591073016E-2</v>
      </c>
      <c r="J99" s="5">
        <v>21.69</v>
      </c>
      <c r="K99" s="2">
        <f t="shared" si="11"/>
        <v>1.1145940390544706</v>
      </c>
      <c r="L99" s="4">
        <f>$U$7*K99</f>
        <v>390107.9136690647</v>
      </c>
      <c r="M99">
        <f t="shared" si="15"/>
        <v>-1.5433499773036763E-2</v>
      </c>
      <c r="N99" s="5">
        <v>23.18</v>
      </c>
      <c r="O99" s="2">
        <f t="shared" si="12"/>
        <v>0.87438702376461708</v>
      </c>
      <c r="P99" s="4">
        <f>$U$8*O99</f>
        <v>131158.05356469256</v>
      </c>
      <c r="Q99">
        <f t="shared" si="16"/>
        <v>-1.3197105151128041E-2</v>
      </c>
    </row>
    <row r="100" spans="1:17" x14ac:dyDescent="0.25">
      <c r="A100" s="1">
        <v>40687</v>
      </c>
      <c r="B100" s="5">
        <v>329.27</v>
      </c>
      <c r="C100" s="2">
        <f t="shared" si="9"/>
        <v>1.007959102458138</v>
      </c>
      <c r="D100" s="4">
        <f>$U$5*C100</f>
        <v>352785.68586034828</v>
      </c>
      <c r="E100">
        <f t="shared" si="13"/>
        <v>-6.6071320823025692E-3</v>
      </c>
      <c r="F100" s="5">
        <v>518.26</v>
      </c>
      <c r="G100" s="2">
        <f t="shared" si="10"/>
        <v>0.85754943327541977</v>
      </c>
      <c r="H100" s="4">
        <f>$U$6*G100</f>
        <v>128632.41499131297</v>
      </c>
      <c r="I100">
        <f t="shared" si="14"/>
        <v>-2.5077644244675401E-4</v>
      </c>
      <c r="J100" s="5">
        <v>21.45</v>
      </c>
      <c r="K100" s="2">
        <f t="shared" si="11"/>
        <v>1.1022610483042137</v>
      </c>
      <c r="L100" s="4">
        <f>$U$7*K100</f>
        <v>385791.36690647481</v>
      </c>
      <c r="M100">
        <f t="shared" si="15"/>
        <v>-1.1065006915629394E-2</v>
      </c>
      <c r="N100" s="5">
        <v>23.16</v>
      </c>
      <c r="O100" s="2">
        <f t="shared" si="12"/>
        <v>0.87363259147491512</v>
      </c>
      <c r="P100" s="4">
        <f>$U$8*O100</f>
        <v>131044.88872123726</v>
      </c>
      <c r="Q100">
        <f t="shared" si="16"/>
        <v>-8.6281276962896225E-4</v>
      </c>
    </row>
    <row r="101" spans="1:17" x14ac:dyDescent="0.25">
      <c r="A101" s="1">
        <v>40688</v>
      </c>
      <c r="B101" s="5">
        <v>333.82</v>
      </c>
      <c r="C101" s="2">
        <f t="shared" si="9"/>
        <v>1.0218875317598799</v>
      </c>
      <c r="D101" s="4">
        <f>$U$5*C101</f>
        <v>357660.63611595798</v>
      </c>
      <c r="E101">
        <f t="shared" si="13"/>
        <v>1.3818446867312595E-2</v>
      </c>
      <c r="F101" s="5">
        <v>519.66999999999996</v>
      </c>
      <c r="G101" s="2">
        <f t="shared" si="10"/>
        <v>0.85988251840820706</v>
      </c>
      <c r="H101" s="4">
        <f>$U$6*G101</f>
        <v>128982.37776123107</v>
      </c>
      <c r="I101">
        <f t="shared" si="14"/>
        <v>2.7206421487284693E-3</v>
      </c>
      <c r="J101" s="5">
        <v>21.52</v>
      </c>
      <c r="K101" s="2">
        <f t="shared" si="11"/>
        <v>1.1058581706063719</v>
      </c>
      <c r="L101" s="4">
        <f>$U$7*K101</f>
        <v>387050.35971223016</v>
      </c>
      <c r="M101">
        <f t="shared" si="15"/>
        <v>3.2634032634033527E-3</v>
      </c>
      <c r="N101" s="5">
        <v>23.2</v>
      </c>
      <c r="O101" s="2">
        <f t="shared" si="12"/>
        <v>0.87514145605431903</v>
      </c>
      <c r="P101" s="4">
        <f>$U$8*O101</f>
        <v>131271.21840814786</v>
      </c>
      <c r="Q101">
        <f t="shared" si="16"/>
        <v>1.7271157167528806E-3</v>
      </c>
    </row>
    <row r="102" spans="1:17" x14ac:dyDescent="0.25">
      <c r="A102" s="1">
        <v>40689</v>
      </c>
      <c r="B102" s="5">
        <v>332.05</v>
      </c>
      <c r="C102" s="2">
        <f t="shared" si="9"/>
        <v>1.0164692197018397</v>
      </c>
      <c r="D102" s="4">
        <f>$U$5*C102</f>
        <v>355764.22689564386</v>
      </c>
      <c r="E102">
        <f t="shared" si="13"/>
        <v>-5.3022587022946155E-3</v>
      </c>
      <c r="F102" s="5">
        <v>518.13</v>
      </c>
      <c r="G102" s="2">
        <f t="shared" si="10"/>
        <v>0.85733432613551741</v>
      </c>
      <c r="H102" s="4">
        <f>$U$6*G102</f>
        <v>128600.14892032761</v>
      </c>
      <c r="I102">
        <f t="shared" si="14"/>
        <v>-2.9634190928857773E-3</v>
      </c>
      <c r="J102" s="5">
        <v>21.34</v>
      </c>
      <c r="K102" s="2">
        <f t="shared" si="11"/>
        <v>1.0966084275436794</v>
      </c>
      <c r="L102" s="4">
        <f>$U$7*K102</f>
        <v>383812.94964028778</v>
      </c>
      <c r="M102">
        <f t="shared" si="15"/>
        <v>-8.3643122676579917E-3</v>
      </c>
      <c r="N102" s="5">
        <v>23.66</v>
      </c>
      <c r="O102" s="2">
        <f t="shared" si="12"/>
        <v>0.89249339871746503</v>
      </c>
      <c r="P102" s="4">
        <f>$U$8*O102</f>
        <v>133874.00980761976</v>
      </c>
      <c r="Q102">
        <f t="shared" si="16"/>
        <v>1.9827586206896619E-2</v>
      </c>
    </row>
    <row r="103" spans="1:17" x14ac:dyDescent="0.25">
      <c r="A103" s="1">
        <v>40690</v>
      </c>
      <c r="B103" s="5">
        <v>334.44</v>
      </c>
      <c r="C103" s="2">
        <f t="shared" si="9"/>
        <v>1.0237854715768206</v>
      </c>
      <c r="D103" s="4">
        <f>$U$5*C103</f>
        <v>358324.91505188722</v>
      </c>
      <c r="E103">
        <f t="shared" si="13"/>
        <v>7.1977111880741074E-3</v>
      </c>
      <c r="F103" s="5">
        <v>520.9</v>
      </c>
      <c r="G103" s="2">
        <f t="shared" si="10"/>
        <v>0.86191776288574495</v>
      </c>
      <c r="H103" s="4">
        <f>$U$6*G103</f>
        <v>129287.66443286174</v>
      </c>
      <c r="I103">
        <f t="shared" si="14"/>
        <v>5.3461486499526423E-3</v>
      </c>
      <c r="J103" s="5">
        <v>21.07</v>
      </c>
      <c r="K103" s="2">
        <f t="shared" si="11"/>
        <v>1.0827338129496402</v>
      </c>
      <c r="L103" s="4">
        <f>$U$7*K103</f>
        <v>378956.83453237405</v>
      </c>
      <c r="M103">
        <f t="shared" si="15"/>
        <v>-1.2652296157450782E-2</v>
      </c>
      <c r="N103" s="5">
        <v>23.75</v>
      </c>
      <c r="O103" s="2">
        <f t="shared" si="12"/>
        <v>0.89588834402112405</v>
      </c>
      <c r="P103" s="4">
        <f>$U$8*O103</f>
        <v>134383.25160316861</v>
      </c>
      <c r="Q103">
        <f t="shared" si="16"/>
        <v>3.8038884192730382E-3</v>
      </c>
    </row>
    <row r="104" spans="1:17" x14ac:dyDescent="0.25">
      <c r="A104" s="1">
        <v>40694</v>
      </c>
      <c r="B104" s="5">
        <v>344.77</v>
      </c>
      <c r="C104" s="2">
        <f t="shared" si="9"/>
        <v>1.0554075978816542</v>
      </c>
      <c r="D104" s="4">
        <f>$U$5*C104</f>
        <v>369392.65925857896</v>
      </c>
      <c r="E104">
        <f t="shared" si="13"/>
        <v>3.0887453653869024E-2</v>
      </c>
      <c r="F104" s="5">
        <v>529.02</v>
      </c>
      <c r="G104" s="2">
        <f t="shared" si="10"/>
        <v>0.87535368577810868</v>
      </c>
      <c r="H104" s="4">
        <f>$U$6*G104</f>
        <v>131303.05286671632</v>
      </c>
      <c r="I104">
        <f t="shared" si="14"/>
        <v>1.558840468420053E-2</v>
      </c>
      <c r="J104" s="5">
        <v>21.35</v>
      </c>
      <c r="K104" s="2">
        <f t="shared" si="11"/>
        <v>1.0971223021582734</v>
      </c>
      <c r="L104" s="4">
        <f>$U$7*K104</f>
        <v>383992.80575539573</v>
      </c>
      <c r="M104">
        <f t="shared" si="15"/>
        <v>1.3289036544850585E-2</v>
      </c>
      <c r="N104" s="5">
        <v>23.99</v>
      </c>
      <c r="O104" s="2">
        <f t="shared" si="12"/>
        <v>0.90494153149754797</v>
      </c>
      <c r="P104" s="4">
        <f>$U$8*O104</f>
        <v>135741.2297246322</v>
      </c>
      <c r="Q104">
        <f t="shared" si="16"/>
        <v>1.0105263157894617E-2</v>
      </c>
    </row>
    <row r="105" spans="1:17" x14ac:dyDescent="0.25">
      <c r="A105" s="1">
        <v>40695</v>
      </c>
      <c r="B105" s="5">
        <v>342.47</v>
      </c>
      <c r="C105" s="2">
        <f t="shared" si="9"/>
        <v>1.0483668533994552</v>
      </c>
      <c r="D105" s="4">
        <f>$U$5*C105</f>
        <v>366928.39868980931</v>
      </c>
      <c r="E105">
        <f t="shared" si="13"/>
        <v>-6.6711140760505883E-3</v>
      </c>
      <c r="F105" s="5">
        <v>525.6</v>
      </c>
      <c r="G105" s="2">
        <f t="shared" si="10"/>
        <v>0.86969471332836934</v>
      </c>
      <c r="H105" s="4">
        <f>$U$6*G105</f>
        <v>130454.2069992554</v>
      </c>
      <c r="I105">
        <f t="shared" si="14"/>
        <v>-6.464783940115626E-3</v>
      </c>
      <c r="J105" s="5">
        <v>20.87</v>
      </c>
      <c r="K105" s="2">
        <f t="shared" si="11"/>
        <v>1.0724563206577595</v>
      </c>
      <c r="L105" s="4">
        <f>$U$7*K105</f>
        <v>375359.71223021584</v>
      </c>
      <c r="M105">
        <f t="shared" si="15"/>
        <v>-2.2482435597189765E-2</v>
      </c>
      <c r="N105" s="5">
        <v>23.43</v>
      </c>
      <c r="O105" s="2">
        <f t="shared" si="12"/>
        <v>0.88381742738589208</v>
      </c>
      <c r="P105" s="4">
        <f>$U$8*O105</f>
        <v>132572.61410788383</v>
      </c>
      <c r="Q105">
        <f t="shared" si="16"/>
        <v>-2.3343059608170069E-2</v>
      </c>
    </row>
    <row r="106" spans="1:17" x14ac:dyDescent="0.25">
      <c r="A106" s="1">
        <v>40696</v>
      </c>
      <c r="B106" s="5">
        <v>343.05</v>
      </c>
      <c r="C106" s="2">
        <f t="shared" si="9"/>
        <v>1.0501423454862706</v>
      </c>
      <c r="D106" s="4">
        <f>$U$5*C106</f>
        <v>367549.82092019473</v>
      </c>
      <c r="E106">
        <f t="shared" si="13"/>
        <v>1.6935789996204154E-3</v>
      </c>
      <c r="F106" s="5">
        <v>528.05999999999995</v>
      </c>
      <c r="G106" s="2">
        <f t="shared" si="10"/>
        <v>0.8737652022834449</v>
      </c>
      <c r="H106" s="4">
        <f>$U$6*G106</f>
        <v>131064.78034251674</v>
      </c>
      <c r="I106">
        <f t="shared" si="14"/>
        <v>4.6803652968034903E-3</v>
      </c>
      <c r="J106" s="5">
        <v>20.96</v>
      </c>
      <c r="K106" s="2">
        <f t="shared" si="11"/>
        <v>1.0770811921891059</v>
      </c>
      <c r="L106" s="4">
        <f>$U$7*K106</f>
        <v>376978.41726618708</v>
      </c>
      <c r="M106">
        <f t="shared" si="15"/>
        <v>4.3124101581217822E-3</v>
      </c>
      <c r="N106" s="5">
        <v>23.23</v>
      </c>
      <c r="O106" s="2">
        <f t="shared" si="12"/>
        <v>0.87627310448887208</v>
      </c>
      <c r="P106" s="4">
        <f>$U$8*O106</f>
        <v>131440.96567333082</v>
      </c>
      <c r="Q106">
        <f t="shared" si="16"/>
        <v>-8.5360648740929745E-3</v>
      </c>
    </row>
    <row r="107" spans="1:17" x14ac:dyDescent="0.25">
      <c r="A107" s="1">
        <v>40697</v>
      </c>
      <c r="B107" s="5">
        <v>340.42</v>
      </c>
      <c r="C107" s="2">
        <f t="shared" si="9"/>
        <v>1.0420914072305385</v>
      </c>
      <c r="D107" s="4">
        <f>$U$5*C107</f>
        <v>364731.99253068847</v>
      </c>
      <c r="E107">
        <f t="shared" si="13"/>
        <v>-7.6665209153184977E-3</v>
      </c>
      <c r="F107" s="5">
        <v>523.08000000000004</v>
      </c>
      <c r="G107" s="2">
        <f t="shared" si="10"/>
        <v>0.86552494415487713</v>
      </c>
      <c r="H107" s="4">
        <f>$U$6*G107</f>
        <v>129828.74162323157</v>
      </c>
      <c r="I107">
        <f t="shared" si="14"/>
        <v>-9.4307465060786688E-3</v>
      </c>
      <c r="J107" s="5">
        <v>20.61</v>
      </c>
      <c r="K107" s="2">
        <f t="shared" si="11"/>
        <v>1.0590955806783144</v>
      </c>
      <c r="L107" s="4">
        <f>$U$7*K107</f>
        <v>370683.45323741005</v>
      </c>
      <c r="M107">
        <f t="shared" si="15"/>
        <v>-1.6698473282442783E-2</v>
      </c>
      <c r="N107" s="5">
        <v>22.93</v>
      </c>
      <c r="O107" s="2">
        <f t="shared" si="12"/>
        <v>0.86495662014334207</v>
      </c>
      <c r="P107" s="4">
        <f>$U$8*O107</f>
        <v>129743.49302150132</v>
      </c>
      <c r="Q107">
        <f t="shared" si="16"/>
        <v>-1.291433491175209E-2</v>
      </c>
    </row>
    <row r="108" spans="1:17" x14ac:dyDescent="0.25">
      <c r="A108" s="1">
        <v>40700</v>
      </c>
      <c r="B108" s="5">
        <v>335.06</v>
      </c>
      <c r="C108" s="2">
        <f t="shared" si="9"/>
        <v>1.0256834113937612</v>
      </c>
      <c r="D108" s="4">
        <f>$U$5*C108</f>
        <v>358989.1939878164</v>
      </c>
      <c r="E108">
        <f t="shared" si="13"/>
        <v>-1.5745255860407759E-2</v>
      </c>
      <c r="F108" s="5">
        <v>521.05999999999995</v>
      </c>
      <c r="G108" s="2">
        <f t="shared" si="10"/>
        <v>0.86218251013485547</v>
      </c>
      <c r="H108" s="4">
        <f>$U$6*G108</f>
        <v>129327.37652022832</v>
      </c>
      <c r="I108">
        <f t="shared" si="14"/>
        <v>-3.8617419897531979E-3</v>
      </c>
      <c r="J108" s="5">
        <v>20.71</v>
      </c>
      <c r="K108" s="2">
        <f t="shared" si="11"/>
        <v>1.0642343268242549</v>
      </c>
      <c r="L108" s="4">
        <f>$U$7*K108</f>
        <v>372482.01438848919</v>
      </c>
      <c r="M108">
        <f t="shared" si="15"/>
        <v>4.8520135856380264E-3</v>
      </c>
      <c r="N108" s="5">
        <v>23.03</v>
      </c>
      <c r="O108" s="2">
        <f t="shared" si="12"/>
        <v>0.86872878159185207</v>
      </c>
      <c r="P108" s="4">
        <f>$U$8*O108</f>
        <v>130309.31723877782</v>
      </c>
      <c r="Q108">
        <f t="shared" si="16"/>
        <v>4.3610989969473657E-3</v>
      </c>
    </row>
    <row r="109" spans="1:17" x14ac:dyDescent="0.25">
      <c r="A109" s="1">
        <v>40701</v>
      </c>
      <c r="B109" s="5">
        <v>329.12</v>
      </c>
      <c r="C109" s="2">
        <f t="shared" si="9"/>
        <v>1.0074999234701687</v>
      </c>
      <c r="D109" s="4">
        <f>$U$5*C109</f>
        <v>352624.97321455902</v>
      </c>
      <c r="E109">
        <f t="shared" si="13"/>
        <v>-1.7728168089297447E-2</v>
      </c>
      <c r="F109" s="5">
        <v>519.03</v>
      </c>
      <c r="G109" s="2">
        <f t="shared" si="10"/>
        <v>0.85882352941176465</v>
      </c>
      <c r="H109" s="4">
        <f>$U$6*G109</f>
        <v>128823.5294117647</v>
      </c>
      <c r="I109">
        <f t="shared" si="14"/>
        <v>-3.8959045023605476E-3</v>
      </c>
      <c r="J109" s="5">
        <v>20.93</v>
      </c>
      <c r="K109" s="2">
        <f t="shared" si="11"/>
        <v>1.0755395683453237</v>
      </c>
      <c r="L109" s="4">
        <f>$U$7*K109</f>
        <v>376438.8489208633</v>
      </c>
      <c r="M109">
        <f t="shared" si="15"/>
        <v>1.0622887493964228E-2</v>
      </c>
      <c r="N109" s="5">
        <v>23.08</v>
      </c>
      <c r="O109" s="2">
        <f t="shared" si="12"/>
        <v>0.87061486231610696</v>
      </c>
      <c r="P109" s="4">
        <f>$U$8*O109</f>
        <v>130592.22934741604</v>
      </c>
      <c r="Q109">
        <f t="shared" si="16"/>
        <v>2.1710811984367862E-3</v>
      </c>
    </row>
    <row r="110" spans="1:17" x14ac:dyDescent="0.25">
      <c r="A110" s="1">
        <v>40702</v>
      </c>
      <c r="B110" s="5">
        <v>329.32</v>
      </c>
      <c r="C110" s="2">
        <f t="shared" si="9"/>
        <v>1.0081121621207947</v>
      </c>
      <c r="D110" s="4">
        <f>$U$5*C110</f>
        <v>352839.25674227811</v>
      </c>
      <c r="E110">
        <f t="shared" si="13"/>
        <v>6.076810889645845E-4</v>
      </c>
      <c r="F110" s="5">
        <v>519.16999999999996</v>
      </c>
      <c r="G110" s="2">
        <f t="shared" si="10"/>
        <v>0.8590551832547364</v>
      </c>
      <c r="H110" s="4">
        <f>$U$6*G110</f>
        <v>128858.27748821046</v>
      </c>
      <c r="I110">
        <f t="shared" si="14"/>
        <v>2.6973392674789487E-4</v>
      </c>
      <c r="J110" s="5">
        <v>20.7</v>
      </c>
      <c r="K110" s="2">
        <f t="shared" si="11"/>
        <v>1.0637204522096608</v>
      </c>
      <c r="L110" s="4">
        <f>$U$7*K110</f>
        <v>372302.1582733813</v>
      </c>
      <c r="M110">
        <f t="shared" si="15"/>
        <v>-1.0989010989011061E-2</v>
      </c>
      <c r="N110" s="5">
        <v>22.96</v>
      </c>
      <c r="O110" s="2">
        <f t="shared" si="12"/>
        <v>0.86608826857789512</v>
      </c>
      <c r="P110" s="4">
        <f>$U$8*O110</f>
        <v>129913.24028668426</v>
      </c>
      <c r="Q110">
        <f t="shared" si="16"/>
        <v>-5.1993067590986319E-3</v>
      </c>
    </row>
    <row r="111" spans="1:17" x14ac:dyDescent="0.25">
      <c r="A111" s="1">
        <v>40703</v>
      </c>
      <c r="B111" s="5">
        <v>328.57</v>
      </c>
      <c r="C111" s="2">
        <f t="shared" si="9"/>
        <v>1.005816267180947</v>
      </c>
      <c r="D111" s="4">
        <f>$U$5*C111</f>
        <v>352035.69351333141</v>
      </c>
      <c r="E111">
        <f t="shared" si="13"/>
        <v>-2.2774201384671011E-3</v>
      </c>
      <c r="F111" s="5">
        <v>516.73</v>
      </c>
      <c r="G111" s="2">
        <f t="shared" si="10"/>
        <v>0.85501778770579961</v>
      </c>
      <c r="H111" s="4">
        <f>$U$6*G111</f>
        <v>128252.66815586995</v>
      </c>
      <c r="I111">
        <f t="shared" si="14"/>
        <v>-4.6998093110155459E-3</v>
      </c>
      <c r="J111" s="5">
        <v>20.64</v>
      </c>
      <c r="K111" s="2">
        <f t="shared" si="11"/>
        <v>1.0606372045220966</v>
      </c>
      <c r="L111" s="4">
        <f>$U$7*K111</f>
        <v>371223.02158273384</v>
      </c>
      <c r="M111">
        <f t="shared" si="15"/>
        <v>-2.8985507246376274E-3</v>
      </c>
      <c r="N111" s="5">
        <v>22.98</v>
      </c>
      <c r="O111" s="2">
        <f t="shared" si="12"/>
        <v>0.86684270086759707</v>
      </c>
      <c r="P111" s="4">
        <f>$U$8*O111</f>
        <v>130026.40513013957</v>
      </c>
      <c r="Q111">
        <f t="shared" si="16"/>
        <v>8.7108013937275963E-4</v>
      </c>
    </row>
    <row r="112" spans="1:17" x14ac:dyDescent="0.25">
      <c r="A112" s="1">
        <v>40704</v>
      </c>
      <c r="B112" s="5">
        <v>323.02999999999997</v>
      </c>
      <c r="C112" s="2">
        <f t="shared" si="9"/>
        <v>0.98885725655860646</v>
      </c>
      <c r="D112" s="4">
        <f>$U$5*C112</f>
        <v>346100.03979551228</v>
      </c>
      <c r="E112">
        <f t="shared" si="13"/>
        <v>-1.6860942873664686E-2</v>
      </c>
      <c r="F112" s="5">
        <v>509.51</v>
      </c>
      <c r="G112" s="2">
        <f t="shared" si="10"/>
        <v>0.84307106808968313</v>
      </c>
      <c r="H112" s="4">
        <f>$U$6*G112</f>
        <v>126460.66021345247</v>
      </c>
      <c r="I112">
        <f t="shared" si="14"/>
        <v>-1.39724807926771E-2</v>
      </c>
      <c r="J112" s="5">
        <v>20.28</v>
      </c>
      <c r="K112" s="2">
        <f t="shared" si="11"/>
        <v>1.0421377183967113</v>
      </c>
      <c r="L112" s="4">
        <f>$U$7*K112</f>
        <v>364748.20143884898</v>
      </c>
      <c r="M112">
        <f t="shared" si="15"/>
        <v>-1.7441860465116199E-2</v>
      </c>
      <c r="N112" s="5">
        <v>22.74</v>
      </c>
      <c r="O112" s="2">
        <f t="shared" si="12"/>
        <v>0.85778951339117304</v>
      </c>
      <c r="P112" s="4">
        <f>$U$8*O112</f>
        <v>128668.42700867595</v>
      </c>
      <c r="Q112">
        <f t="shared" si="16"/>
        <v>-1.0443864229765065E-2</v>
      </c>
    </row>
    <row r="113" spans="1:17" x14ac:dyDescent="0.25">
      <c r="A113" s="1">
        <v>40707</v>
      </c>
      <c r="B113" s="5">
        <v>323.73</v>
      </c>
      <c r="C113" s="2">
        <f t="shared" si="9"/>
        <v>0.99100009183579763</v>
      </c>
      <c r="D113" s="4">
        <f>$U$5*C113</f>
        <v>346850.03214252915</v>
      </c>
      <c r="E113">
        <f t="shared" si="13"/>
        <v>2.1669813949170003E-3</v>
      </c>
      <c r="F113" s="5">
        <v>504.73</v>
      </c>
      <c r="G113" s="2">
        <f t="shared" si="10"/>
        <v>0.83516174402250354</v>
      </c>
      <c r="H113" s="4">
        <f>$U$6*G113</f>
        <v>125274.26160337553</v>
      </c>
      <c r="I113">
        <f t="shared" si="14"/>
        <v>-9.3815626778669392E-3</v>
      </c>
      <c r="J113" s="5">
        <v>20.29</v>
      </c>
      <c r="K113" s="2">
        <f t="shared" si="11"/>
        <v>1.0426515930113052</v>
      </c>
      <c r="L113" s="4">
        <f>$U$7*K113</f>
        <v>364928.05755395681</v>
      </c>
      <c r="M113">
        <f t="shared" si="15"/>
        <v>4.930966469427478E-4</v>
      </c>
      <c r="N113" s="5">
        <v>23.06</v>
      </c>
      <c r="O113" s="2">
        <f t="shared" si="12"/>
        <v>0.86986043002640501</v>
      </c>
      <c r="P113" s="4">
        <f>$U$8*O113</f>
        <v>130479.06450396075</v>
      </c>
      <c r="Q113">
        <f t="shared" si="16"/>
        <v>1.4072119613016687E-2</v>
      </c>
    </row>
    <row r="114" spans="1:17" x14ac:dyDescent="0.25">
      <c r="A114" s="1">
        <v>40708</v>
      </c>
      <c r="B114" s="5">
        <v>329.51</v>
      </c>
      <c r="C114" s="2">
        <f t="shared" si="9"/>
        <v>1.0086937888388894</v>
      </c>
      <c r="D114" s="4">
        <f>$U$5*C114</f>
        <v>353042.82609361131</v>
      </c>
      <c r="E114">
        <f t="shared" si="13"/>
        <v>1.7854384826861747E-2</v>
      </c>
      <c r="F114" s="5">
        <v>508.37</v>
      </c>
      <c r="G114" s="2">
        <f t="shared" si="10"/>
        <v>0.84118474393976994</v>
      </c>
      <c r="H114" s="4">
        <f>$U$6*G114</f>
        <v>126177.7115909655</v>
      </c>
      <c r="I114">
        <f t="shared" si="14"/>
        <v>7.2117765934260891E-3</v>
      </c>
      <c r="J114" s="5">
        <v>20.7</v>
      </c>
      <c r="K114" s="2">
        <f t="shared" si="11"/>
        <v>1.0637204522096608</v>
      </c>
      <c r="L114" s="4">
        <f>$U$7*K114</f>
        <v>372302.1582733813</v>
      </c>
      <c r="M114">
        <f t="shared" si="15"/>
        <v>2.0206998521439035E-2</v>
      </c>
      <c r="N114" s="5">
        <v>23.23</v>
      </c>
      <c r="O114" s="2">
        <f t="shared" si="12"/>
        <v>0.87627310448887208</v>
      </c>
      <c r="P114" s="4">
        <f>$U$8*O114</f>
        <v>131440.96567333082</v>
      </c>
      <c r="Q114">
        <f t="shared" si="16"/>
        <v>7.3720728534258928E-3</v>
      </c>
    </row>
    <row r="115" spans="1:17" x14ac:dyDescent="0.25">
      <c r="A115" s="1">
        <v>40709</v>
      </c>
      <c r="B115" s="5">
        <v>323.87</v>
      </c>
      <c r="C115" s="2">
        <f t="shared" si="9"/>
        <v>0.99142865889123577</v>
      </c>
      <c r="D115" s="4">
        <f>$U$5*C115</f>
        <v>347000.03061193251</v>
      </c>
      <c r="E115">
        <f t="shared" si="13"/>
        <v>-1.7116324239021541E-2</v>
      </c>
      <c r="F115" s="5">
        <v>502.95</v>
      </c>
      <c r="G115" s="2">
        <f t="shared" si="10"/>
        <v>0.83221643087614783</v>
      </c>
      <c r="H115" s="4">
        <f>$U$6*G115</f>
        <v>124832.46463142218</v>
      </c>
      <c r="I115">
        <f t="shared" si="14"/>
        <v>-1.0661526053858394E-2</v>
      </c>
      <c r="J115" s="5">
        <v>20.32</v>
      </c>
      <c r="K115" s="2">
        <f t="shared" si="11"/>
        <v>1.0441932168550874</v>
      </c>
      <c r="L115" s="4">
        <f>$U$7*K115</f>
        <v>365467.6258992806</v>
      </c>
      <c r="M115">
        <f t="shared" si="15"/>
        <v>-1.8357487922705307E-2</v>
      </c>
      <c r="N115" s="5">
        <v>22.77</v>
      </c>
      <c r="O115" s="2">
        <f t="shared" si="12"/>
        <v>0.85892116182572609</v>
      </c>
      <c r="P115" s="4">
        <f>$U$8*O115</f>
        <v>128838.17427385891</v>
      </c>
      <c r="Q115">
        <f t="shared" si="16"/>
        <v>-1.980198019801982E-2</v>
      </c>
    </row>
    <row r="116" spans="1:17" x14ac:dyDescent="0.25">
      <c r="A116" s="1">
        <v>40710</v>
      </c>
      <c r="B116" s="5">
        <v>322.3</v>
      </c>
      <c r="C116" s="2">
        <f t="shared" si="9"/>
        <v>0.98662258548382153</v>
      </c>
      <c r="D116" s="4">
        <f>$U$5*C116</f>
        <v>345317.90491933754</v>
      </c>
      <c r="E116">
        <f t="shared" si="13"/>
        <v>-4.8476240466853726E-3</v>
      </c>
      <c r="F116" s="5">
        <v>500.37</v>
      </c>
      <c r="G116" s="2">
        <f t="shared" si="10"/>
        <v>0.82794738148423919</v>
      </c>
      <c r="H116" s="4">
        <f>$U$6*G116</f>
        <v>124192.10722263588</v>
      </c>
      <c r="I116">
        <f t="shared" si="14"/>
        <v>-5.1297345660602511E-3</v>
      </c>
      <c r="J116" s="5">
        <v>20.32</v>
      </c>
      <c r="K116" s="2">
        <f t="shared" si="11"/>
        <v>1.0441932168550874</v>
      </c>
      <c r="L116" s="4">
        <f>$U$7*K116</f>
        <v>365467.6258992806</v>
      </c>
      <c r="M116">
        <f t="shared" si="15"/>
        <v>0</v>
      </c>
      <c r="N116" s="5">
        <v>23.02</v>
      </c>
      <c r="O116" s="2">
        <f t="shared" si="12"/>
        <v>0.86835156544700109</v>
      </c>
      <c r="P116" s="4">
        <f>$U$8*O116</f>
        <v>130252.73481705016</v>
      </c>
      <c r="Q116">
        <f t="shared" si="16"/>
        <v>1.0979358805445871E-2</v>
      </c>
    </row>
    <row r="117" spans="1:17" x14ac:dyDescent="0.25">
      <c r="A117" s="1">
        <v>40711</v>
      </c>
      <c r="B117" s="5">
        <v>317.44</v>
      </c>
      <c r="C117" s="2">
        <f t="shared" si="9"/>
        <v>0.9717451862736094</v>
      </c>
      <c r="D117" s="4">
        <f>$U$5*C117</f>
        <v>340110.81519576331</v>
      </c>
      <c r="E117">
        <f t="shared" si="13"/>
        <v>-1.5079118833385086E-2</v>
      </c>
      <c r="F117" s="5">
        <v>485.02</v>
      </c>
      <c r="G117" s="2">
        <f t="shared" si="10"/>
        <v>0.80254819227268959</v>
      </c>
      <c r="H117" s="4">
        <f>$U$6*G117</f>
        <v>120382.22884090344</v>
      </c>
      <c r="I117">
        <f t="shared" si="14"/>
        <v>-3.0677298798888919E-2</v>
      </c>
      <c r="J117" s="5">
        <v>20.100000000000001</v>
      </c>
      <c r="K117" s="2">
        <f t="shared" si="11"/>
        <v>1.0328879753340185</v>
      </c>
      <c r="L117" s="4">
        <f>$U$7*K117</f>
        <v>361510.79136690649</v>
      </c>
      <c r="M117">
        <f t="shared" si="15"/>
        <v>-1.0826771653543288E-2</v>
      </c>
      <c r="N117" s="5">
        <v>23.27</v>
      </c>
      <c r="O117" s="2">
        <f t="shared" si="12"/>
        <v>0.8777819690682761</v>
      </c>
      <c r="P117" s="4">
        <f>$U$8*O117</f>
        <v>131667.29536024141</v>
      </c>
      <c r="Q117">
        <f t="shared" si="16"/>
        <v>1.0860121633362363E-2</v>
      </c>
    </row>
    <row r="118" spans="1:17" x14ac:dyDescent="0.25">
      <c r="A118" s="1">
        <v>40714</v>
      </c>
      <c r="B118" s="5">
        <v>312.54000000000002</v>
      </c>
      <c r="C118" s="2">
        <f t="shared" si="9"/>
        <v>0.9567453393332721</v>
      </c>
      <c r="D118" s="4">
        <f>$U$5*C118</f>
        <v>334860.86876664526</v>
      </c>
      <c r="E118">
        <f t="shared" si="13"/>
        <v>-1.5435987903225756E-2</v>
      </c>
      <c r="F118" s="5">
        <v>484.58</v>
      </c>
      <c r="G118" s="2">
        <f t="shared" si="10"/>
        <v>0.80182013733763546</v>
      </c>
      <c r="H118" s="4">
        <f>$U$6*G118</f>
        <v>120273.02060064532</v>
      </c>
      <c r="I118">
        <f t="shared" si="14"/>
        <v>-9.0717908539850178E-4</v>
      </c>
      <c r="J118" s="5">
        <v>20.23</v>
      </c>
      <c r="K118" s="2">
        <f t="shared" si="11"/>
        <v>1.039568345323741</v>
      </c>
      <c r="L118" s="4">
        <f>$U$7*K118</f>
        <v>363848.92086330935</v>
      </c>
      <c r="M118">
        <f t="shared" si="15"/>
        <v>6.4676616915422258E-3</v>
      </c>
      <c r="N118" s="5">
        <v>23.47</v>
      </c>
      <c r="O118" s="2">
        <f t="shared" si="12"/>
        <v>0.885326291965296</v>
      </c>
      <c r="P118" s="4">
        <f>$U$8*O118</f>
        <v>132798.94379479441</v>
      </c>
      <c r="Q118">
        <f t="shared" si="16"/>
        <v>8.5947571981090931E-3</v>
      </c>
    </row>
    <row r="119" spans="1:17" x14ac:dyDescent="0.25">
      <c r="A119" s="1">
        <v>40715</v>
      </c>
      <c r="B119" s="5">
        <v>322.44</v>
      </c>
      <c r="C119" s="2">
        <f t="shared" si="9"/>
        <v>0.98705115253925979</v>
      </c>
      <c r="D119" s="4">
        <f>$U$5*C119</f>
        <v>345467.9033887409</v>
      </c>
      <c r="E119">
        <f t="shared" si="13"/>
        <v>3.1675945478978562E-2</v>
      </c>
      <c r="F119" s="5">
        <v>493</v>
      </c>
      <c r="G119" s="2">
        <f t="shared" si="10"/>
        <v>0.81575246132208157</v>
      </c>
      <c r="H119" s="4">
        <f>$U$6*G119</f>
        <v>122362.86919831224</v>
      </c>
      <c r="I119">
        <f t="shared" si="14"/>
        <v>1.7375871889058647E-2</v>
      </c>
      <c r="J119" s="5">
        <v>20.54</v>
      </c>
      <c r="K119" s="2">
        <f t="shared" si="11"/>
        <v>1.0554984583761562</v>
      </c>
      <c r="L119" s="4">
        <f>$U$7*K119</f>
        <v>369424.46043165465</v>
      </c>
      <c r="M119">
        <f t="shared" si="15"/>
        <v>1.5323776569451164E-2</v>
      </c>
      <c r="N119" s="5">
        <v>23.75</v>
      </c>
      <c r="O119" s="2">
        <f t="shared" si="12"/>
        <v>0.89588834402112405</v>
      </c>
      <c r="P119" s="4">
        <f>$U$8*O119</f>
        <v>134383.25160316861</v>
      </c>
      <c r="Q119">
        <f t="shared" si="16"/>
        <v>1.1930123561994188E-2</v>
      </c>
    </row>
    <row r="120" spans="1:17" x14ac:dyDescent="0.25">
      <c r="A120" s="1">
        <v>40716</v>
      </c>
      <c r="B120" s="5">
        <v>319.77</v>
      </c>
      <c r="C120" s="2">
        <f t="shared" si="9"/>
        <v>0.97887776655340242</v>
      </c>
      <c r="D120" s="4">
        <f>$U$5*C120</f>
        <v>342607.21829369082</v>
      </c>
      <c r="E120">
        <f t="shared" si="13"/>
        <v>-8.2806103461109393E-3</v>
      </c>
      <c r="F120" s="5">
        <v>487.01</v>
      </c>
      <c r="G120" s="2">
        <f t="shared" si="10"/>
        <v>0.80584098618350286</v>
      </c>
      <c r="H120" s="4">
        <f>$U$6*G120</f>
        <v>120876.14792752542</v>
      </c>
      <c r="I120">
        <f t="shared" si="14"/>
        <v>-1.2150101419878268E-2</v>
      </c>
      <c r="J120" s="5">
        <v>20.3</v>
      </c>
      <c r="K120" s="2">
        <f t="shared" si="11"/>
        <v>1.0431654676258992</v>
      </c>
      <c r="L120" s="4">
        <f>$U$7*K120</f>
        <v>365107.91366906476</v>
      </c>
      <c r="M120">
        <f t="shared" si="15"/>
        <v>-1.1684518013631906E-2</v>
      </c>
      <c r="N120" s="5">
        <v>23.64</v>
      </c>
      <c r="O120" s="2">
        <f t="shared" si="12"/>
        <v>0.89173896642776307</v>
      </c>
      <c r="P120" s="4">
        <f>$U$8*O120</f>
        <v>133760.84496416445</v>
      </c>
      <c r="Q120">
        <f t="shared" si="16"/>
        <v>-4.631578947368431E-3</v>
      </c>
    </row>
    <row r="121" spans="1:17" x14ac:dyDescent="0.25">
      <c r="A121" s="1">
        <v>40717</v>
      </c>
      <c r="B121" s="5">
        <v>328.31</v>
      </c>
      <c r="C121" s="2">
        <f t="shared" si="9"/>
        <v>1.0050203569351333</v>
      </c>
      <c r="D121" s="4">
        <f>$U$5*C121</f>
        <v>351757.12492729665</v>
      </c>
      <c r="E121">
        <f t="shared" si="13"/>
        <v>2.6706695437345607E-2</v>
      </c>
      <c r="F121" s="5">
        <v>480.22</v>
      </c>
      <c r="G121" s="2">
        <f t="shared" si="10"/>
        <v>0.79460577479937122</v>
      </c>
      <c r="H121" s="4">
        <f>$U$6*G121</f>
        <v>119190.86621990569</v>
      </c>
      <c r="I121">
        <f t="shared" si="14"/>
        <v>-1.3942218845608867E-2</v>
      </c>
      <c r="J121" s="5">
        <v>20.6</v>
      </c>
      <c r="K121" s="2">
        <f t="shared" si="11"/>
        <v>1.0585817060637204</v>
      </c>
      <c r="L121" s="4">
        <f>$U$7*K121</f>
        <v>370503.5971223021</v>
      </c>
      <c r="M121">
        <f t="shared" si="15"/>
        <v>1.4778325123152802E-2</v>
      </c>
      <c r="N121" s="5">
        <v>23.62</v>
      </c>
      <c r="O121" s="2">
        <f t="shared" si="12"/>
        <v>0.89098453413806111</v>
      </c>
      <c r="P121" s="4">
        <f>$U$8*O121</f>
        <v>133647.68012070918</v>
      </c>
      <c r="Q121">
        <f t="shared" si="16"/>
        <v>-8.460236886632666E-4</v>
      </c>
    </row>
    <row r="122" spans="1:17" x14ac:dyDescent="0.25">
      <c r="A122" s="1">
        <v>40718</v>
      </c>
      <c r="B122" s="5">
        <v>323.48</v>
      </c>
      <c r="C122" s="2">
        <f t="shared" si="9"/>
        <v>0.99023479352251509</v>
      </c>
      <c r="D122" s="4">
        <f>$U$5*C122</f>
        <v>346582.17773288029</v>
      </c>
      <c r="E122">
        <f t="shared" si="13"/>
        <v>-1.471170540038369E-2</v>
      </c>
      <c r="F122" s="5">
        <v>474.88</v>
      </c>
      <c r="G122" s="2">
        <f t="shared" si="10"/>
        <v>0.78576983536030443</v>
      </c>
      <c r="H122" s="4">
        <f>$U$6*G122</f>
        <v>117865.47530404567</v>
      </c>
      <c r="I122">
        <f t="shared" si="14"/>
        <v>-1.1119903377618701E-2</v>
      </c>
      <c r="J122" s="5">
        <v>20.11</v>
      </c>
      <c r="K122" s="2">
        <f t="shared" si="11"/>
        <v>1.0334018499486124</v>
      </c>
      <c r="L122" s="4">
        <f>$U$7*K122</f>
        <v>361690.64748201432</v>
      </c>
      <c r="M122">
        <f t="shared" si="15"/>
        <v>-2.378640776699037E-2</v>
      </c>
      <c r="N122" s="5">
        <v>23.31</v>
      </c>
      <c r="O122" s="2">
        <f t="shared" si="12"/>
        <v>0.87929083364768001</v>
      </c>
      <c r="P122" s="4">
        <f>$U$8*O122</f>
        <v>131893.62504715199</v>
      </c>
      <c r="Q122">
        <f t="shared" si="16"/>
        <v>-1.3124470787468367E-2</v>
      </c>
    </row>
    <row r="123" spans="1:17" x14ac:dyDescent="0.25">
      <c r="A123" s="1">
        <v>40721</v>
      </c>
      <c r="B123" s="5">
        <v>329.12</v>
      </c>
      <c r="C123" s="2">
        <f t="shared" si="9"/>
        <v>1.0074999234701687</v>
      </c>
      <c r="D123" s="4">
        <f>$U$5*C123</f>
        <v>352624.97321455902</v>
      </c>
      <c r="E123">
        <f t="shared" si="13"/>
        <v>1.7435390132310991E-2</v>
      </c>
      <c r="F123" s="5">
        <v>482.8</v>
      </c>
      <c r="G123" s="2">
        <f t="shared" si="10"/>
        <v>0.79887482419127986</v>
      </c>
      <c r="H123" s="4">
        <f>$U$6*G123</f>
        <v>119831.22362869198</v>
      </c>
      <c r="I123">
        <f t="shared" si="14"/>
        <v>1.6677897574123968E-2</v>
      </c>
      <c r="J123" s="5">
        <v>20.239999999999998</v>
      </c>
      <c r="K123" s="2">
        <f t="shared" si="11"/>
        <v>1.0400822199383348</v>
      </c>
      <c r="L123" s="4">
        <f>$U$7*K123</f>
        <v>364028.77697841718</v>
      </c>
      <c r="M123">
        <f t="shared" si="15"/>
        <v>6.4644455494777819E-3</v>
      </c>
      <c r="N123" s="5">
        <v>24.17</v>
      </c>
      <c r="O123" s="2">
        <f t="shared" si="12"/>
        <v>0.91173142210486613</v>
      </c>
      <c r="P123" s="4">
        <f>$U$8*O123</f>
        <v>136759.71331572992</v>
      </c>
      <c r="Q123">
        <f t="shared" si="16"/>
        <v>3.6894036894036919E-2</v>
      </c>
    </row>
    <row r="124" spans="1:17" x14ac:dyDescent="0.25">
      <c r="A124" s="1">
        <v>40722</v>
      </c>
      <c r="B124" s="5">
        <v>332.31</v>
      </c>
      <c r="C124" s="2">
        <f t="shared" si="9"/>
        <v>1.0172651299476536</v>
      </c>
      <c r="D124" s="4">
        <f>$U$5*C124</f>
        <v>356042.79548167874</v>
      </c>
      <c r="E124">
        <f t="shared" si="13"/>
        <v>9.6925133689840237E-3</v>
      </c>
      <c r="F124" s="5">
        <v>493.65</v>
      </c>
      <c r="G124" s="2">
        <f t="shared" si="10"/>
        <v>0.81682799702159337</v>
      </c>
      <c r="H124" s="4">
        <f>$U$6*G124</f>
        <v>122524.199553239</v>
      </c>
      <c r="I124">
        <f t="shared" si="14"/>
        <v>2.2473073736536842E-2</v>
      </c>
      <c r="J124" s="5">
        <v>20.39</v>
      </c>
      <c r="K124" s="2">
        <f t="shared" si="11"/>
        <v>1.0477903391572456</v>
      </c>
      <c r="L124" s="4">
        <f>$U$7*K124</f>
        <v>366726.61870503594</v>
      </c>
      <c r="M124">
        <f t="shared" si="15"/>
        <v>7.4110671936760131E-3</v>
      </c>
      <c r="N124" s="5">
        <v>24.75</v>
      </c>
      <c r="O124" s="2">
        <f t="shared" si="12"/>
        <v>0.93360995850622397</v>
      </c>
      <c r="P124" s="4">
        <f>$U$8*O124</f>
        <v>140041.4937759336</v>
      </c>
      <c r="Q124">
        <f t="shared" si="16"/>
        <v>2.3996690111708574E-2</v>
      </c>
    </row>
    <row r="125" spans="1:17" x14ac:dyDescent="0.25">
      <c r="A125" s="1">
        <v>40723</v>
      </c>
      <c r="B125" s="5">
        <v>331.1</v>
      </c>
      <c r="C125" s="2">
        <f t="shared" si="9"/>
        <v>1.0135610861113662</v>
      </c>
      <c r="D125" s="4">
        <f>$U$5*C125</f>
        <v>354746.38013897819</v>
      </c>
      <c r="E125">
        <f t="shared" si="13"/>
        <v>-3.6411784177423634E-3</v>
      </c>
      <c r="F125" s="5">
        <v>497.57</v>
      </c>
      <c r="G125" s="2">
        <f t="shared" si="10"/>
        <v>0.82331430462480348</v>
      </c>
      <c r="H125" s="4">
        <f>$U$6*G125</f>
        <v>123497.14569372052</v>
      </c>
      <c r="I125">
        <f t="shared" si="14"/>
        <v>7.9408487794996319E-3</v>
      </c>
      <c r="J125" s="5">
        <v>20.29</v>
      </c>
      <c r="K125" s="2">
        <f t="shared" si="11"/>
        <v>1.0426515930113052</v>
      </c>
      <c r="L125" s="4">
        <f>$U$7*K125</f>
        <v>364928.05755395681</v>
      </c>
      <c r="M125">
        <f t="shared" si="15"/>
        <v>-4.9043648847475474E-3</v>
      </c>
      <c r="N125" s="5">
        <v>24.57</v>
      </c>
      <c r="O125" s="2">
        <f t="shared" si="12"/>
        <v>0.92682006789890603</v>
      </c>
      <c r="P125" s="4">
        <f>$U$8*O125</f>
        <v>139023.0101848359</v>
      </c>
      <c r="Q125">
        <f t="shared" si="16"/>
        <v>-7.2727272727272085E-3</v>
      </c>
    </row>
    <row r="126" spans="1:17" x14ac:dyDescent="0.25">
      <c r="A126" s="1">
        <v>40724</v>
      </c>
      <c r="B126" s="5">
        <v>332.72</v>
      </c>
      <c r="C126" s="2">
        <f t="shared" si="9"/>
        <v>1.0185202191814369</v>
      </c>
      <c r="D126" s="4">
        <f>$U$5*C126</f>
        <v>356482.07671350293</v>
      </c>
      <c r="E126">
        <f t="shared" si="13"/>
        <v>4.8927816369677135E-3</v>
      </c>
      <c r="F126" s="5">
        <v>506.38</v>
      </c>
      <c r="G126" s="2">
        <f t="shared" si="10"/>
        <v>0.83789195002895667</v>
      </c>
      <c r="H126" s="4">
        <f>$U$6*G126</f>
        <v>125683.7925043435</v>
      </c>
      <c r="I126">
        <f t="shared" si="14"/>
        <v>1.7706051409851931E-2</v>
      </c>
      <c r="J126" s="5">
        <v>21.02</v>
      </c>
      <c r="K126" s="2">
        <f t="shared" si="11"/>
        <v>1.0801644398766701</v>
      </c>
      <c r="L126" s="4">
        <f>$U$7*K126</f>
        <v>378057.55395683454</v>
      </c>
      <c r="M126">
        <f t="shared" si="15"/>
        <v>3.597831444061117E-2</v>
      </c>
      <c r="N126" s="5">
        <v>24.94</v>
      </c>
      <c r="O126" s="2">
        <f t="shared" si="12"/>
        <v>0.940777065258393</v>
      </c>
      <c r="P126" s="4">
        <f>$U$8*O126</f>
        <v>141116.55978875895</v>
      </c>
      <c r="Q126">
        <f t="shared" si="16"/>
        <v>1.505901505901508E-2</v>
      </c>
    </row>
    <row r="127" spans="1:17" x14ac:dyDescent="0.25">
      <c r="A127" s="1">
        <v>40725</v>
      </c>
      <c r="B127" s="5">
        <v>340.24</v>
      </c>
      <c r="C127" s="2">
        <f t="shared" si="9"/>
        <v>1.0415403924449751</v>
      </c>
      <c r="D127" s="4">
        <f>$U$5*C127</f>
        <v>364539.13735574129</v>
      </c>
      <c r="E127">
        <f t="shared" si="13"/>
        <v>2.2601586919932526E-2</v>
      </c>
      <c r="F127" s="5">
        <v>521.03</v>
      </c>
      <c r="G127" s="2">
        <f t="shared" si="10"/>
        <v>0.86213287002564731</v>
      </c>
      <c r="H127" s="4">
        <f>$U$6*G127</f>
        <v>129319.93050384709</v>
      </c>
      <c r="I127">
        <f t="shared" si="14"/>
        <v>2.8930842450333616E-2</v>
      </c>
      <c r="J127" s="5">
        <v>21.37</v>
      </c>
      <c r="K127" s="2">
        <f t="shared" si="11"/>
        <v>1.0981500513874614</v>
      </c>
      <c r="L127" s="4">
        <f>$U$7*K127</f>
        <v>384352.51798561146</v>
      </c>
      <c r="M127">
        <f t="shared" si="15"/>
        <v>1.6650808753568169E-2</v>
      </c>
      <c r="N127" s="5">
        <v>24.96</v>
      </c>
      <c r="O127" s="2">
        <f t="shared" si="12"/>
        <v>0.94153149754809506</v>
      </c>
      <c r="P127" s="4">
        <f>$U$8*O127</f>
        <v>141229.72463221426</v>
      </c>
      <c r="Q127">
        <f t="shared" si="16"/>
        <v>8.0192461908579205E-4</v>
      </c>
    </row>
    <row r="128" spans="1:17" x14ac:dyDescent="0.25">
      <c r="A128" s="1">
        <v>40729</v>
      </c>
      <c r="B128" s="5">
        <v>346.35</v>
      </c>
      <c r="C128" s="2">
        <f t="shared" si="9"/>
        <v>1.0602442832215997</v>
      </c>
      <c r="D128" s="4">
        <f>$U$5*C128</f>
        <v>371085.49912755989</v>
      </c>
      <c r="E128">
        <f t="shared" si="13"/>
        <v>1.7957912062073866E-2</v>
      </c>
      <c r="F128" s="5">
        <v>532.44000000000005</v>
      </c>
      <c r="G128" s="2">
        <f t="shared" si="10"/>
        <v>0.88101265822784813</v>
      </c>
      <c r="H128" s="4">
        <f>$U$6*G128</f>
        <v>132151.89873417723</v>
      </c>
      <c r="I128">
        <f t="shared" si="14"/>
        <v>2.189893096366835E-2</v>
      </c>
      <c r="J128" s="5">
        <v>21.29</v>
      </c>
      <c r="K128" s="2">
        <f t="shared" si="11"/>
        <v>1.094039054470709</v>
      </c>
      <c r="L128" s="4">
        <f>$U$7*K128</f>
        <v>382913.66906474816</v>
      </c>
      <c r="M128">
        <f t="shared" si="15"/>
        <v>-3.7435657463734673E-3</v>
      </c>
      <c r="N128" s="5">
        <v>24.97</v>
      </c>
      <c r="O128" s="2">
        <f t="shared" si="12"/>
        <v>0.94190871369294593</v>
      </c>
      <c r="P128" s="4">
        <f>$U$8*O128</f>
        <v>141286.30705394188</v>
      </c>
      <c r="Q128">
        <f t="shared" si="16"/>
        <v>4.0064102564096871E-4</v>
      </c>
    </row>
    <row r="129" spans="1:17" x14ac:dyDescent="0.25">
      <c r="A129" s="1">
        <v>40730</v>
      </c>
      <c r="B129" s="5">
        <v>348.66</v>
      </c>
      <c r="C129" s="2">
        <f t="shared" si="9"/>
        <v>1.0673156396363304</v>
      </c>
      <c r="D129" s="4">
        <f>$U$5*C129</f>
        <v>373560.47387271561</v>
      </c>
      <c r="E129">
        <f t="shared" si="13"/>
        <v>6.669553919445681E-3</v>
      </c>
      <c r="F129" s="5">
        <v>535.36</v>
      </c>
      <c r="G129" s="2">
        <f t="shared" si="10"/>
        <v>0.88584429552411681</v>
      </c>
      <c r="H129" s="4">
        <f>$U$6*G129</f>
        <v>132876.64432861752</v>
      </c>
      <c r="I129">
        <f t="shared" si="14"/>
        <v>5.4841860115693031E-3</v>
      </c>
      <c r="J129" s="5">
        <v>21.58</v>
      </c>
      <c r="K129" s="2">
        <f t="shared" si="11"/>
        <v>1.1089414182939361</v>
      </c>
      <c r="L129" s="4">
        <f>$U$7*K129</f>
        <v>388129.49640287762</v>
      </c>
      <c r="M129">
        <f t="shared" si="15"/>
        <v>1.3621418506341021E-2</v>
      </c>
      <c r="N129" s="5">
        <v>25.26</v>
      </c>
      <c r="O129" s="2">
        <f t="shared" si="12"/>
        <v>0.95284798189362507</v>
      </c>
      <c r="P129" s="4">
        <f>$U$8*O129</f>
        <v>142927.19728404377</v>
      </c>
      <c r="Q129">
        <f t="shared" si="16"/>
        <v>1.1613936724069074E-2</v>
      </c>
    </row>
    <row r="130" spans="1:17" x14ac:dyDescent="0.25">
      <c r="A130" s="1">
        <v>40731</v>
      </c>
      <c r="B130" s="5">
        <v>354.06</v>
      </c>
      <c r="C130" s="2">
        <f t="shared" si="9"/>
        <v>1.0838460832032326</v>
      </c>
      <c r="D130" s="4">
        <f>$U$5*C130</f>
        <v>379346.12912113144</v>
      </c>
      <c r="E130">
        <f t="shared" si="13"/>
        <v>1.5487867836861069E-2</v>
      </c>
      <c r="F130" s="5">
        <v>546.6</v>
      </c>
      <c r="G130" s="2">
        <f t="shared" si="10"/>
        <v>0.9044427897741375</v>
      </c>
      <c r="H130" s="4">
        <f>$U$6*G130</f>
        <v>135666.41846612064</v>
      </c>
      <c r="I130">
        <f t="shared" si="14"/>
        <v>2.0995218170950514E-2</v>
      </c>
      <c r="J130" s="5">
        <v>22.04</v>
      </c>
      <c r="K130" s="2">
        <f t="shared" si="11"/>
        <v>1.1325796505652619</v>
      </c>
      <c r="L130" s="4">
        <f>$U$7*K130</f>
        <v>396402.87769784167</v>
      </c>
      <c r="M130">
        <f t="shared" si="15"/>
        <v>2.1316033364226161E-2</v>
      </c>
      <c r="N130" s="5">
        <v>25.68</v>
      </c>
      <c r="O130" s="2">
        <f t="shared" si="12"/>
        <v>0.96869105997736693</v>
      </c>
      <c r="P130" s="4">
        <f>$U$8*O130</f>
        <v>145303.65899660505</v>
      </c>
      <c r="Q130">
        <f t="shared" si="16"/>
        <v>1.6627078384797933E-2</v>
      </c>
    </row>
    <row r="131" spans="1:17" x14ac:dyDescent="0.25">
      <c r="A131" s="1">
        <v>40732</v>
      </c>
      <c r="B131" s="5">
        <v>356.54</v>
      </c>
      <c r="C131" s="2">
        <f t="shared" ref="C131:C194" si="17">B131/$B$2</f>
        <v>1.0914378424709952</v>
      </c>
      <c r="D131" s="4">
        <f>$U$5*C131</f>
        <v>382003.24486484833</v>
      </c>
      <c r="E131">
        <f t="shared" si="13"/>
        <v>7.0044625204768174E-3</v>
      </c>
      <c r="F131" s="5">
        <v>531.99</v>
      </c>
      <c r="G131" s="2">
        <f t="shared" ref="G131:G194" si="18">F131/$F$2</f>
        <v>0.88026805658972451</v>
      </c>
      <c r="H131" s="4">
        <f>$U$6*G131</f>
        <v>132040.20848845868</v>
      </c>
      <c r="I131">
        <f t="shared" si="14"/>
        <v>-2.6728869374313957E-2</v>
      </c>
      <c r="J131" s="5">
        <v>21.9</v>
      </c>
      <c r="K131" s="2">
        <f t="shared" ref="K131:K194" si="19">J131/$J$2</f>
        <v>1.1253854059609454</v>
      </c>
      <c r="L131" s="4">
        <f>$U$7*K131</f>
        <v>393884.89208633086</v>
      </c>
      <c r="M131">
        <f t="shared" si="15"/>
        <v>-6.3520871143375457E-3</v>
      </c>
      <c r="N131" s="5">
        <v>25.82</v>
      </c>
      <c r="O131" s="2">
        <f t="shared" ref="O131:O194" si="20">N131/$N$2</f>
        <v>0.97397208600528096</v>
      </c>
      <c r="P131" s="4">
        <f>$U$8*O131</f>
        <v>146095.81290079214</v>
      </c>
      <c r="Q131">
        <f t="shared" si="16"/>
        <v>5.4517133956386576E-3</v>
      </c>
    </row>
    <row r="132" spans="1:17" x14ac:dyDescent="0.25">
      <c r="A132" s="1">
        <v>40735</v>
      </c>
      <c r="B132" s="5">
        <v>350.88</v>
      </c>
      <c r="C132" s="2">
        <f t="shared" si="17"/>
        <v>1.074111488658279</v>
      </c>
      <c r="D132" s="4">
        <f>$U$5*C132</f>
        <v>375939.02103039762</v>
      </c>
      <c r="E132">
        <f t="shared" ref="E132:E195" si="21">B132/B131 - 1</f>
        <v>-1.5874796656756729E-2</v>
      </c>
      <c r="F132" s="5">
        <v>527.28</v>
      </c>
      <c r="G132" s="2">
        <f t="shared" si="18"/>
        <v>0.87247455944403074</v>
      </c>
      <c r="H132" s="4">
        <f>$U$6*G132</f>
        <v>130871.18391660461</v>
      </c>
      <c r="I132">
        <f t="shared" ref="I132:I195" si="22">F132/F131 - 1</f>
        <v>-8.8535498787571942E-3</v>
      </c>
      <c r="J132" s="5">
        <v>21.68</v>
      </c>
      <c r="K132" s="2">
        <f t="shared" si="19"/>
        <v>1.1140801644398766</v>
      </c>
      <c r="L132" s="4">
        <f>$U$7*K132</f>
        <v>389928.05755395681</v>
      </c>
      <c r="M132">
        <f t="shared" ref="M132:M195" si="23">J132/J131 - 1</f>
        <v>-1.0045662100456543E-2</v>
      </c>
      <c r="N132" s="5">
        <v>25.54</v>
      </c>
      <c r="O132" s="2">
        <f t="shared" si="20"/>
        <v>0.9634100339494529</v>
      </c>
      <c r="P132" s="4">
        <f>$U$8*O132</f>
        <v>144511.50509241794</v>
      </c>
      <c r="Q132">
        <f t="shared" ref="Q132:Q195" si="24">N132/N131 - 1</f>
        <v>-1.0844306738962084E-2</v>
      </c>
    </row>
    <row r="133" spans="1:17" x14ac:dyDescent="0.25">
      <c r="A133" s="1">
        <v>40736</v>
      </c>
      <c r="B133" s="5">
        <v>350.64</v>
      </c>
      <c r="C133" s="2">
        <f t="shared" si="17"/>
        <v>1.0733768022775276</v>
      </c>
      <c r="D133" s="4">
        <f>$U$5*C133</f>
        <v>375681.88079713465</v>
      </c>
      <c r="E133">
        <f t="shared" si="21"/>
        <v>-6.8399452804379646E-4</v>
      </c>
      <c r="F133" s="5">
        <v>534.01</v>
      </c>
      <c r="G133" s="2">
        <f t="shared" si="18"/>
        <v>0.88361049060974595</v>
      </c>
      <c r="H133" s="4">
        <f>$U$6*G133</f>
        <v>132541.5735914619</v>
      </c>
      <c r="I133">
        <f t="shared" si="22"/>
        <v>1.2763617053557885E-2</v>
      </c>
      <c r="J133" s="5">
        <v>21.3</v>
      </c>
      <c r="K133" s="2">
        <f t="shared" si="19"/>
        <v>1.0945529290853031</v>
      </c>
      <c r="L133" s="4">
        <f>$U$7*K133</f>
        <v>383093.52517985611</v>
      </c>
      <c r="M133">
        <f t="shared" si="23"/>
        <v>-1.7527675276752697E-2</v>
      </c>
      <c r="N133" s="5">
        <v>25.46</v>
      </c>
      <c r="O133" s="2">
        <f t="shared" si="20"/>
        <v>0.96039230479064497</v>
      </c>
      <c r="P133" s="4">
        <f>$U$8*O133</f>
        <v>144058.84571859674</v>
      </c>
      <c r="Q133">
        <f t="shared" si="24"/>
        <v>-3.1323414252152348E-3</v>
      </c>
    </row>
    <row r="134" spans="1:17" x14ac:dyDescent="0.25">
      <c r="A134" s="1">
        <v>40737</v>
      </c>
      <c r="B134" s="5">
        <v>354.87</v>
      </c>
      <c r="C134" s="2">
        <f t="shared" si="17"/>
        <v>1.0863256497382678</v>
      </c>
      <c r="D134" s="4">
        <f>$U$5*C134</f>
        <v>380213.97740839375</v>
      </c>
      <c r="E134">
        <f t="shared" si="21"/>
        <v>1.2063655030800868E-2</v>
      </c>
      <c r="F134" s="5">
        <v>538.26</v>
      </c>
      <c r="G134" s="2">
        <f t="shared" si="18"/>
        <v>0.89064283941424671</v>
      </c>
      <c r="H134" s="4">
        <f>$U$6*G134</f>
        <v>133596.425912137</v>
      </c>
      <c r="I134">
        <f t="shared" si="22"/>
        <v>7.9586524596917396E-3</v>
      </c>
      <c r="J134" s="5">
        <v>21.33</v>
      </c>
      <c r="K134" s="2">
        <f t="shared" si="19"/>
        <v>1.0960945529290851</v>
      </c>
      <c r="L134" s="4">
        <f>$U$7*K134</f>
        <v>383633.09352517978</v>
      </c>
      <c r="M134">
        <f t="shared" si="23"/>
        <v>1.4084507042251282E-3</v>
      </c>
      <c r="N134" s="5">
        <v>25.54</v>
      </c>
      <c r="O134" s="2">
        <f t="shared" si="20"/>
        <v>0.9634100339494529</v>
      </c>
      <c r="P134" s="4">
        <f>$U$8*O134</f>
        <v>144511.50509241794</v>
      </c>
      <c r="Q134">
        <f t="shared" si="24"/>
        <v>3.1421838177532191E-3</v>
      </c>
    </row>
    <row r="135" spans="1:17" x14ac:dyDescent="0.25">
      <c r="A135" s="1">
        <v>40738</v>
      </c>
      <c r="B135" s="5">
        <v>354.62</v>
      </c>
      <c r="C135" s="2">
        <f t="shared" si="17"/>
        <v>1.0855603514249854</v>
      </c>
      <c r="D135" s="4">
        <f>$U$5*C135</f>
        <v>379946.12299874489</v>
      </c>
      <c r="E135">
        <f t="shared" si="21"/>
        <v>-7.0448333192441037E-4</v>
      </c>
      <c r="F135" s="5">
        <v>528.94000000000005</v>
      </c>
      <c r="G135" s="2">
        <f t="shared" si="18"/>
        <v>0.87522131215355348</v>
      </c>
      <c r="H135" s="4">
        <f>$U$6*G135</f>
        <v>131283.19682303301</v>
      </c>
      <c r="I135">
        <f t="shared" si="22"/>
        <v>-1.7315052205253867E-2</v>
      </c>
      <c r="J135" s="5">
        <v>21.13</v>
      </c>
      <c r="K135" s="2">
        <f t="shared" si="19"/>
        <v>1.0858170606372044</v>
      </c>
      <c r="L135" s="4">
        <f>$U$7*K135</f>
        <v>380035.97122302157</v>
      </c>
      <c r="M135">
        <f t="shared" si="23"/>
        <v>-9.3764650726675391E-3</v>
      </c>
      <c r="N135" s="5">
        <v>25.39</v>
      </c>
      <c r="O135" s="2">
        <f t="shared" si="20"/>
        <v>0.95775179177668801</v>
      </c>
      <c r="P135" s="4">
        <f>$U$8*O135</f>
        <v>143662.7687665032</v>
      </c>
      <c r="Q135">
        <f t="shared" si="24"/>
        <v>-5.8731401722786902E-3</v>
      </c>
    </row>
    <row r="136" spans="1:17" x14ac:dyDescent="0.25">
      <c r="A136" s="1">
        <v>40739</v>
      </c>
      <c r="B136" s="5">
        <v>361.71</v>
      </c>
      <c r="C136" s="2">
        <f t="shared" si="17"/>
        <v>1.1072642115896776</v>
      </c>
      <c r="D136" s="4">
        <f>$U$5*C136</f>
        <v>387542.47405638715</v>
      </c>
      <c r="E136">
        <f t="shared" si="21"/>
        <v>1.9993232192205612E-2</v>
      </c>
      <c r="F136" s="5">
        <v>597.62</v>
      </c>
      <c r="G136" s="2">
        <f t="shared" si="18"/>
        <v>0.98886406883428479</v>
      </c>
      <c r="H136" s="4">
        <f>$U$6*G136</f>
        <v>148329.61032514271</v>
      </c>
      <c r="I136">
        <f t="shared" si="22"/>
        <v>0.12984459485007749</v>
      </c>
      <c r="J136" s="5">
        <v>21.22</v>
      </c>
      <c r="K136" s="2">
        <f t="shared" si="19"/>
        <v>1.0904419321685508</v>
      </c>
      <c r="L136" s="4">
        <f>$U$7*K136</f>
        <v>381654.67625899275</v>
      </c>
      <c r="M136">
        <f t="shared" si="23"/>
        <v>4.2593469001419582E-3</v>
      </c>
      <c r="N136" s="5">
        <v>25.69</v>
      </c>
      <c r="O136" s="2">
        <f t="shared" si="20"/>
        <v>0.96906827612221802</v>
      </c>
      <c r="P136" s="4">
        <f>$U$8*O136</f>
        <v>145360.24141833271</v>
      </c>
      <c r="Q136">
        <f t="shared" si="24"/>
        <v>1.1815675462780728E-2</v>
      </c>
    </row>
    <row r="137" spans="1:17" x14ac:dyDescent="0.25">
      <c r="A137" s="1">
        <v>40742</v>
      </c>
      <c r="B137" s="5">
        <v>370.51</v>
      </c>
      <c r="C137" s="2">
        <f t="shared" si="17"/>
        <v>1.1342027122172222</v>
      </c>
      <c r="D137" s="4">
        <f>$U$5*C137</f>
        <v>396970.94927602779</v>
      </c>
      <c r="E137">
        <f t="shared" si="21"/>
        <v>2.4328882253739303E-2</v>
      </c>
      <c r="F137" s="5">
        <v>594.94000000000005</v>
      </c>
      <c r="G137" s="2">
        <f t="shared" si="18"/>
        <v>0.98442955241168206</v>
      </c>
      <c r="H137" s="4">
        <f>$U$6*G137</f>
        <v>147664.43286175231</v>
      </c>
      <c r="I137">
        <f t="shared" si="22"/>
        <v>-4.4844550048525056E-3</v>
      </c>
      <c r="J137" s="5">
        <v>21.14</v>
      </c>
      <c r="K137" s="2">
        <f t="shared" si="19"/>
        <v>1.0863309352517985</v>
      </c>
      <c r="L137" s="4">
        <f>$U$7*K137</f>
        <v>380215.82733812946</v>
      </c>
      <c r="M137">
        <f t="shared" si="23"/>
        <v>-3.7700282752120007E-3</v>
      </c>
      <c r="N137" s="5">
        <v>25.5</v>
      </c>
      <c r="O137" s="2">
        <f t="shared" si="20"/>
        <v>0.96190116937004899</v>
      </c>
      <c r="P137" s="4">
        <f>$U$8*O137</f>
        <v>144285.17540550735</v>
      </c>
      <c r="Q137">
        <f t="shared" si="24"/>
        <v>-7.3958738808875824E-3</v>
      </c>
    </row>
    <row r="138" spans="1:17" x14ac:dyDescent="0.25">
      <c r="A138" s="1">
        <v>40743</v>
      </c>
      <c r="B138" s="5">
        <v>373.53</v>
      </c>
      <c r="C138" s="2">
        <f t="shared" si="17"/>
        <v>1.143447515841675</v>
      </c>
      <c r="D138" s="4">
        <f>$U$5*C138</f>
        <v>400206.63054458628</v>
      </c>
      <c r="E138">
        <f t="shared" si="21"/>
        <v>8.1509271004831518E-3</v>
      </c>
      <c r="F138" s="5">
        <v>602.54999999999995</v>
      </c>
      <c r="G138" s="2">
        <f t="shared" si="18"/>
        <v>0.99702159344750552</v>
      </c>
      <c r="H138" s="4">
        <f>$U$6*G138</f>
        <v>149553.23901712583</v>
      </c>
      <c r="I138">
        <f t="shared" si="22"/>
        <v>1.2791205835882336E-2</v>
      </c>
      <c r="J138" s="5">
        <v>21.88</v>
      </c>
      <c r="K138" s="2">
        <f t="shared" si="19"/>
        <v>1.1243576567317572</v>
      </c>
      <c r="L138" s="4">
        <f>$U$7*K138</f>
        <v>393525.17985611502</v>
      </c>
      <c r="M138">
        <f t="shared" si="23"/>
        <v>3.5004730368968673E-2</v>
      </c>
      <c r="N138" s="5">
        <v>26.42</v>
      </c>
      <c r="O138" s="2">
        <f t="shared" si="20"/>
        <v>0.99660505469634098</v>
      </c>
      <c r="P138" s="4">
        <f>$U$8*O138</f>
        <v>149490.75820445115</v>
      </c>
      <c r="Q138">
        <f t="shared" si="24"/>
        <v>3.6078431372549069E-2</v>
      </c>
    </row>
    <row r="139" spans="1:17" x14ac:dyDescent="0.25">
      <c r="A139" s="1">
        <v>40744</v>
      </c>
      <c r="B139" s="5">
        <v>383.49</v>
      </c>
      <c r="C139" s="2">
        <f t="shared" si="17"/>
        <v>1.1739370006428504</v>
      </c>
      <c r="D139" s="4">
        <f>$U$5*C139</f>
        <v>410877.95022499765</v>
      </c>
      <c r="E139">
        <f t="shared" si="21"/>
        <v>2.6664524937756173E-2</v>
      </c>
      <c r="F139" s="5">
        <v>595.35</v>
      </c>
      <c r="G139" s="2">
        <f t="shared" si="18"/>
        <v>0.98510796723752792</v>
      </c>
      <c r="H139" s="4">
        <f>$U$6*G139</f>
        <v>147766.19508562918</v>
      </c>
      <c r="I139">
        <f t="shared" si="22"/>
        <v>-1.1949215832710913E-2</v>
      </c>
      <c r="J139" s="5">
        <v>21.81</v>
      </c>
      <c r="K139" s="2">
        <f t="shared" si="19"/>
        <v>1.120760534429599</v>
      </c>
      <c r="L139" s="4">
        <f>$U$7*K139</f>
        <v>392266.18705035967</v>
      </c>
      <c r="M139">
        <f t="shared" si="23"/>
        <v>-3.1992687385740126E-3</v>
      </c>
      <c r="N139" s="5">
        <v>25.96</v>
      </c>
      <c r="O139" s="2">
        <f t="shared" si="20"/>
        <v>0.97925311203319498</v>
      </c>
      <c r="P139" s="4">
        <f>$U$8*O139</f>
        <v>146887.96680497925</v>
      </c>
      <c r="Q139">
        <f t="shared" si="24"/>
        <v>-1.7411052233156754E-2</v>
      </c>
    </row>
    <row r="140" spans="1:17" x14ac:dyDescent="0.25">
      <c r="A140" s="1">
        <v>40745</v>
      </c>
      <c r="B140" s="5">
        <v>383.88</v>
      </c>
      <c r="C140" s="2">
        <f t="shared" si="17"/>
        <v>1.1751308660115711</v>
      </c>
      <c r="D140" s="4">
        <f>$U$5*C140</f>
        <v>411295.80310404988</v>
      </c>
      <c r="E140">
        <f t="shared" si="21"/>
        <v>1.0169756708127142E-3</v>
      </c>
      <c r="F140" s="5">
        <v>606.99</v>
      </c>
      <c r="G140" s="2">
        <f t="shared" si="18"/>
        <v>1.0043683296103252</v>
      </c>
      <c r="H140" s="4">
        <f>$U$6*G140</f>
        <v>150655.24944154877</v>
      </c>
      <c r="I140">
        <f t="shared" si="22"/>
        <v>1.9551524313428992E-2</v>
      </c>
      <c r="J140" s="5">
        <v>21.64</v>
      </c>
      <c r="K140" s="2">
        <f t="shared" si="19"/>
        <v>1.1120246659815005</v>
      </c>
      <c r="L140" s="4">
        <f>$U$7*K140</f>
        <v>389208.63309352519</v>
      </c>
      <c r="M140">
        <f t="shared" si="23"/>
        <v>-7.7945896377807911E-3</v>
      </c>
      <c r="N140" s="5">
        <v>25.99</v>
      </c>
      <c r="O140" s="2">
        <f t="shared" si="20"/>
        <v>0.98038476046774792</v>
      </c>
      <c r="P140" s="4">
        <f>$U$8*O140</f>
        <v>147057.71407016218</v>
      </c>
      <c r="Q140">
        <f t="shared" si="24"/>
        <v>1.1556240369798854E-3</v>
      </c>
    </row>
    <row r="141" spans="1:17" x14ac:dyDescent="0.25">
      <c r="A141" s="1">
        <v>40746</v>
      </c>
      <c r="B141" s="5">
        <v>389.84</v>
      </c>
      <c r="C141" s="2">
        <f t="shared" si="17"/>
        <v>1.1933755778002264</v>
      </c>
      <c r="D141" s="4">
        <f>$U$5*C141</f>
        <v>417681.45223007922</v>
      </c>
      <c r="E141">
        <f t="shared" si="21"/>
        <v>1.5525685109930132E-2</v>
      </c>
      <c r="F141" s="5">
        <v>618.23</v>
      </c>
      <c r="G141" s="2">
        <f t="shared" si="18"/>
        <v>1.0229668238603458</v>
      </c>
      <c r="H141" s="4">
        <f>$U$6*G141</f>
        <v>153445.02357905186</v>
      </c>
      <c r="I141">
        <f t="shared" si="22"/>
        <v>1.8517603255407744E-2</v>
      </c>
      <c r="J141" s="5">
        <v>21.94</v>
      </c>
      <c r="K141" s="2">
        <f t="shared" si="19"/>
        <v>1.1274409044193217</v>
      </c>
      <c r="L141" s="4">
        <f>$U$7*K141</f>
        <v>394604.31654676259</v>
      </c>
      <c r="M141">
        <f t="shared" si="23"/>
        <v>1.3863216266173817E-2</v>
      </c>
      <c r="N141" s="5">
        <v>26.41</v>
      </c>
      <c r="O141" s="2">
        <f t="shared" si="20"/>
        <v>0.99622783855149</v>
      </c>
      <c r="P141" s="4">
        <f>$U$8*O141</f>
        <v>149434.1757827235</v>
      </c>
      <c r="Q141">
        <f t="shared" si="24"/>
        <v>1.6160061562139338E-2</v>
      </c>
    </row>
    <row r="142" spans="1:17" x14ac:dyDescent="0.25">
      <c r="A142" s="1">
        <v>40749</v>
      </c>
      <c r="B142" s="5">
        <v>394.99</v>
      </c>
      <c r="C142" s="2">
        <f t="shared" si="17"/>
        <v>1.2091407230538465</v>
      </c>
      <c r="D142" s="4">
        <f>$U$5*C142</f>
        <v>423199.25306884624</v>
      </c>
      <c r="E142">
        <f t="shared" si="21"/>
        <v>1.3210547917094306E-2</v>
      </c>
      <c r="F142" s="5">
        <v>618.98</v>
      </c>
      <c r="G142" s="2">
        <f t="shared" si="18"/>
        <v>1.0242078265905519</v>
      </c>
      <c r="H142" s="4">
        <f>$U$6*G142</f>
        <v>153631.17398858277</v>
      </c>
      <c r="I142">
        <f t="shared" si="22"/>
        <v>1.2131407405011618E-3</v>
      </c>
      <c r="J142" s="5">
        <v>21.85</v>
      </c>
      <c r="K142" s="2">
        <f t="shared" si="19"/>
        <v>1.1228160328879753</v>
      </c>
      <c r="L142" s="4">
        <f>$U$7*K142</f>
        <v>392985.61151079135</v>
      </c>
      <c r="M142">
        <f t="shared" si="23"/>
        <v>-4.1020966271649861E-3</v>
      </c>
      <c r="N142" s="5">
        <v>26.77</v>
      </c>
      <c r="O142" s="2">
        <f t="shared" si="20"/>
        <v>1.0098076197661259</v>
      </c>
      <c r="P142" s="4">
        <f>$U$8*O142</f>
        <v>151471.14296491889</v>
      </c>
      <c r="Q142">
        <f t="shared" si="24"/>
        <v>1.3631200302915536E-2</v>
      </c>
    </row>
    <row r="143" spans="1:17" x14ac:dyDescent="0.25">
      <c r="A143" s="1">
        <v>40750</v>
      </c>
      <c r="B143" s="5">
        <v>399.86</v>
      </c>
      <c r="C143" s="2">
        <f t="shared" si="17"/>
        <v>1.2240487341965898</v>
      </c>
      <c r="D143" s="4">
        <f>$U$5*C143</f>
        <v>428417.05696880643</v>
      </c>
      <c r="E143">
        <f t="shared" si="21"/>
        <v>1.2329426061419291E-2</v>
      </c>
      <c r="F143" s="5">
        <v>622.52</v>
      </c>
      <c r="G143" s="2">
        <f t="shared" si="18"/>
        <v>1.0300653594771241</v>
      </c>
      <c r="H143" s="4">
        <f>$U$6*G143</f>
        <v>154509.80392156861</v>
      </c>
      <c r="I143">
        <f t="shared" si="22"/>
        <v>5.7190862386506947E-3</v>
      </c>
      <c r="J143" s="5">
        <v>21.72</v>
      </c>
      <c r="K143" s="2">
        <f t="shared" si="19"/>
        <v>1.1161356628982526</v>
      </c>
      <c r="L143" s="4">
        <f>$U$7*K143</f>
        <v>390647.48201438843</v>
      </c>
      <c r="M143">
        <f t="shared" si="23"/>
        <v>-5.9496567505722409E-3</v>
      </c>
      <c r="N143" s="5">
        <v>26.93</v>
      </c>
      <c r="O143" s="2">
        <f t="shared" si="20"/>
        <v>1.015843078083742</v>
      </c>
      <c r="P143" s="4">
        <f>$U$8*O143</f>
        <v>152376.46171256129</v>
      </c>
      <c r="Q143">
        <f t="shared" si="24"/>
        <v>5.9768397459842859E-3</v>
      </c>
    </row>
    <row r="144" spans="1:17" x14ac:dyDescent="0.25">
      <c r="A144" s="1">
        <v>40751</v>
      </c>
      <c r="B144" s="5">
        <v>389.13</v>
      </c>
      <c r="C144" s="2">
        <f t="shared" si="17"/>
        <v>1.1912021305905041</v>
      </c>
      <c r="D144" s="4">
        <f>$U$5*C144</f>
        <v>416920.74570667645</v>
      </c>
      <c r="E144">
        <f t="shared" si="21"/>
        <v>-2.6834392037213051E-2</v>
      </c>
      <c r="F144" s="5">
        <v>607.22</v>
      </c>
      <c r="G144" s="2">
        <f t="shared" si="18"/>
        <v>1.0047489037809216</v>
      </c>
      <c r="H144" s="4">
        <f>$U$6*G144</f>
        <v>150712.33556713825</v>
      </c>
      <c r="I144">
        <f t="shared" si="22"/>
        <v>-2.4577523613699137E-2</v>
      </c>
      <c r="J144" s="5">
        <v>21.37</v>
      </c>
      <c r="K144" s="2">
        <f t="shared" si="19"/>
        <v>1.0981500513874614</v>
      </c>
      <c r="L144" s="4">
        <f>$U$7*K144</f>
        <v>384352.51798561146</v>
      </c>
      <c r="M144">
        <f t="shared" si="23"/>
        <v>-1.6114180478821294E-2</v>
      </c>
      <c r="N144" s="5">
        <v>26.21</v>
      </c>
      <c r="O144" s="2">
        <f t="shared" si="20"/>
        <v>0.98868351565446999</v>
      </c>
      <c r="P144" s="4">
        <f>$U$8*O144</f>
        <v>148302.52734817049</v>
      </c>
      <c r="Q144">
        <f t="shared" si="24"/>
        <v>-2.6735982176011808E-2</v>
      </c>
    </row>
    <row r="145" spans="1:17" x14ac:dyDescent="0.25">
      <c r="A145" s="1">
        <v>40752</v>
      </c>
      <c r="B145" s="5">
        <v>388.37</v>
      </c>
      <c r="C145" s="2">
        <f t="shared" si="17"/>
        <v>1.1888756237181253</v>
      </c>
      <c r="D145" s="4">
        <f>$U$5*C145</f>
        <v>416106.46830134385</v>
      </c>
      <c r="E145">
        <f t="shared" si="21"/>
        <v>-1.9530748079047422E-3</v>
      </c>
      <c r="F145" s="5">
        <v>610.94000000000005</v>
      </c>
      <c r="G145" s="2">
        <f t="shared" si="18"/>
        <v>1.0109042773227435</v>
      </c>
      <c r="H145" s="4">
        <f>$U$6*G145</f>
        <v>151635.64159841152</v>
      </c>
      <c r="I145">
        <f t="shared" si="22"/>
        <v>6.1262804255459713E-3</v>
      </c>
      <c r="J145" s="5">
        <v>21.39</v>
      </c>
      <c r="K145" s="2">
        <f t="shared" si="19"/>
        <v>1.0991778006166495</v>
      </c>
      <c r="L145" s="4">
        <f>$U$7*K145</f>
        <v>384712.23021582729</v>
      </c>
      <c r="M145">
        <f t="shared" si="23"/>
        <v>9.3589143659333907E-4</v>
      </c>
      <c r="N145" s="5">
        <v>26.59</v>
      </c>
      <c r="O145" s="2">
        <f t="shared" si="20"/>
        <v>1.0030177291588078</v>
      </c>
      <c r="P145" s="4">
        <f>$U$8*O145</f>
        <v>150452.65937382117</v>
      </c>
      <c r="Q145">
        <f t="shared" si="24"/>
        <v>1.4498283098054232E-2</v>
      </c>
    </row>
    <row r="146" spans="1:17" x14ac:dyDescent="0.25">
      <c r="A146" s="1">
        <v>40753</v>
      </c>
      <c r="B146" s="5">
        <v>387.04</v>
      </c>
      <c r="C146" s="2">
        <f t="shared" si="17"/>
        <v>1.1848042366914624</v>
      </c>
      <c r="D146" s="4">
        <f>$U$5*C146</f>
        <v>414681.48284201184</v>
      </c>
      <c r="E146">
        <f t="shared" si="21"/>
        <v>-3.4245693539665112E-3</v>
      </c>
      <c r="F146" s="5">
        <v>603.69000000000005</v>
      </c>
      <c r="G146" s="2">
        <f t="shared" si="18"/>
        <v>0.99890791759741882</v>
      </c>
      <c r="H146" s="4">
        <f>$U$6*G146</f>
        <v>149836.18763961282</v>
      </c>
      <c r="I146">
        <f t="shared" si="22"/>
        <v>-1.1866959112187825E-2</v>
      </c>
      <c r="J146" s="5">
        <v>21.18</v>
      </c>
      <c r="K146" s="2">
        <f t="shared" si="19"/>
        <v>1.0883864337101747</v>
      </c>
      <c r="L146" s="4">
        <f>$U$7*K146</f>
        <v>380935.25179856113</v>
      </c>
      <c r="M146">
        <f t="shared" si="23"/>
        <v>-9.817671809256745E-3</v>
      </c>
      <c r="N146" s="5">
        <v>26.28</v>
      </c>
      <c r="O146" s="2">
        <f t="shared" si="20"/>
        <v>0.99132402866842695</v>
      </c>
      <c r="P146" s="4">
        <f>$U$8*O146</f>
        <v>148698.60430026404</v>
      </c>
      <c r="Q146">
        <f t="shared" si="24"/>
        <v>-1.1658518239939797E-2</v>
      </c>
    </row>
    <row r="147" spans="1:17" x14ac:dyDescent="0.25">
      <c r="A147" s="1">
        <v>40756</v>
      </c>
      <c r="B147" s="5">
        <v>393.26</v>
      </c>
      <c r="C147" s="2">
        <f t="shared" si="17"/>
        <v>1.2038448587259314</v>
      </c>
      <c r="D147" s="4">
        <f>$U$5*C147</f>
        <v>421345.700554076</v>
      </c>
      <c r="E147">
        <f t="shared" si="21"/>
        <v>1.6070690367920637E-2</v>
      </c>
      <c r="F147" s="5">
        <v>606.77</v>
      </c>
      <c r="G147" s="2">
        <f t="shared" si="18"/>
        <v>1.004004302142798</v>
      </c>
      <c r="H147" s="4">
        <f>$U$6*G147</f>
        <v>150600.6453214197</v>
      </c>
      <c r="I147">
        <f t="shared" si="22"/>
        <v>5.1019563020755498E-3</v>
      </c>
      <c r="J147" s="5">
        <v>21.1</v>
      </c>
      <c r="K147" s="2">
        <f t="shared" si="19"/>
        <v>1.0842754367934224</v>
      </c>
      <c r="L147" s="4">
        <f>$U$7*K147</f>
        <v>379496.40287769784</v>
      </c>
      <c r="M147">
        <f t="shared" si="23"/>
        <v>-3.7771482530688516E-3</v>
      </c>
      <c r="N147" s="5">
        <v>26.16</v>
      </c>
      <c r="O147" s="2">
        <f t="shared" si="20"/>
        <v>0.98679743493021499</v>
      </c>
      <c r="P147" s="4">
        <f>$U$8*O147</f>
        <v>148019.61523953226</v>
      </c>
      <c r="Q147">
        <f t="shared" si="24"/>
        <v>-4.5662100456621557E-3</v>
      </c>
    </row>
    <row r="148" spans="1:17" x14ac:dyDescent="0.25">
      <c r="A148" s="1">
        <v>40757</v>
      </c>
      <c r="B148" s="5">
        <v>385.49</v>
      </c>
      <c r="C148" s="2">
        <f t="shared" si="17"/>
        <v>1.1800593871491107</v>
      </c>
      <c r="D148" s="4">
        <f>$U$5*C148</f>
        <v>413020.78550218878</v>
      </c>
      <c r="E148">
        <f t="shared" si="21"/>
        <v>-1.9757920968316078E-2</v>
      </c>
      <c r="F148" s="5">
        <v>592.4</v>
      </c>
      <c r="G148" s="2">
        <f t="shared" si="18"/>
        <v>0.98022668983205086</v>
      </c>
      <c r="H148" s="4">
        <f>$U$6*G148</f>
        <v>147034.00347480763</v>
      </c>
      <c r="I148">
        <f t="shared" si="22"/>
        <v>-2.3682779306821389E-2</v>
      </c>
      <c r="J148" s="5">
        <v>20.6</v>
      </c>
      <c r="K148" s="2">
        <f t="shared" si="19"/>
        <v>1.0585817060637204</v>
      </c>
      <c r="L148" s="4">
        <f>$U$7*K148</f>
        <v>370503.5971223021</v>
      </c>
      <c r="M148">
        <f t="shared" si="23"/>
        <v>-2.3696682464454999E-2</v>
      </c>
      <c r="N148" s="5">
        <v>25.71</v>
      </c>
      <c r="O148" s="2">
        <f t="shared" si="20"/>
        <v>0.96982270841191998</v>
      </c>
      <c r="P148" s="4">
        <f>$U$8*O148</f>
        <v>145473.40626178798</v>
      </c>
      <c r="Q148">
        <f t="shared" si="24"/>
        <v>-1.7201834862385246E-2</v>
      </c>
    </row>
    <row r="149" spans="1:17" x14ac:dyDescent="0.25">
      <c r="A149" s="1">
        <v>40758</v>
      </c>
      <c r="B149" s="5">
        <v>389.11</v>
      </c>
      <c r="C149" s="2">
        <f t="shared" si="17"/>
        <v>1.1911409067254415</v>
      </c>
      <c r="D149" s="4">
        <f>$U$5*C149</f>
        <v>416899.31735390454</v>
      </c>
      <c r="E149">
        <f t="shared" si="21"/>
        <v>9.3906456717425257E-3</v>
      </c>
      <c r="F149" s="5">
        <v>601.16999999999996</v>
      </c>
      <c r="G149" s="2">
        <f t="shared" si="18"/>
        <v>0.99473814842392638</v>
      </c>
      <c r="H149" s="4">
        <f>$U$6*G149</f>
        <v>149210.72226358895</v>
      </c>
      <c r="I149">
        <f t="shared" si="22"/>
        <v>1.480418636056724E-2</v>
      </c>
      <c r="J149" s="5">
        <v>20.89</v>
      </c>
      <c r="K149" s="2">
        <f t="shared" si="19"/>
        <v>1.0734840698869477</v>
      </c>
      <c r="L149" s="4">
        <f>$U$7*K149</f>
        <v>375719.42446043168</v>
      </c>
      <c r="M149">
        <f t="shared" si="23"/>
        <v>1.4077669902912593E-2</v>
      </c>
      <c r="N149" s="5">
        <v>25.82</v>
      </c>
      <c r="O149" s="2">
        <f t="shared" si="20"/>
        <v>0.97397208600528096</v>
      </c>
      <c r="P149" s="4">
        <f>$U$8*O149</f>
        <v>146095.81290079214</v>
      </c>
      <c r="Q149">
        <f t="shared" si="24"/>
        <v>4.278490859587647E-3</v>
      </c>
    </row>
    <row r="150" spans="1:17" x14ac:dyDescent="0.25">
      <c r="A150" s="1">
        <v>40759</v>
      </c>
      <c r="B150" s="5">
        <v>374.05</v>
      </c>
      <c r="C150" s="2">
        <f t="shared" si="17"/>
        <v>1.1450393363333027</v>
      </c>
      <c r="D150" s="4">
        <f>$U$5*C150</f>
        <v>400763.76771665592</v>
      </c>
      <c r="E150">
        <f t="shared" si="21"/>
        <v>-3.8703708462902497E-2</v>
      </c>
      <c r="F150" s="5">
        <v>577.52</v>
      </c>
      <c r="G150" s="2">
        <f t="shared" si="18"/>
        <v>0.95560519566476376</v>
      </c>
      <c r="H150" s="4">
        <f>$U$6*G150</f>
        <v>143340.77934971458</v>
      </c>
      <c r="I150">
        <f t="shared" si="22"/>
        <v>-3.933995375684074E-2</v>
      </c>
      <c r="J150" s="5">
        <v>19.97</v>
      </c>
      <c r="K150" s="2">
        <f t="shared" si="19"/>
        <v>1.0262076053442959</v>
      </c>
      <c r="L150" s="4">
        <f>$U$7*K150</f>
        <v>359172.66187050357</v>
      </c>
      <c r="M150">
        <f t="shared" si="23"/>
        <v>-4.40402106270944E-2</v>
      </c>
      <c r="N150" s="5">
        <v>24.88</v>
      </c>
      <c r="O150" s="2">
        <f t="shared" si="20"/>
        <v>0.93851376838928702</v>
      </c>
      <c r="P150" s="4">
        <f>$U$8*O150</f>
        <v>140777.06525839306</v>
      </c>
      <c r="Q150">
        <f t="shared" si="24"/>
        <v>-3.6405886909372631E-2</v>
      </c>
    </row>
    <row r="151" spans="1:17" x14ac:dyDescent="0.25">
      <c r="A151" s="1">
        <v>40760</v>
      </c>
      <c r="B151" s="5">
        <v>370.33</v>
      </c>
      <c r="C151" s="2">
        <f t="shared" si="17"/>
        <v>1.1336516974316588</v>
      </c>
      <c r="D151" s="4">
        <f>$U$5*C151</f>
        <v>396778.09410108061</v>
      </c>
      <c r="E151">
        <f t="shared" si="21"/>
        <v>-9.945194492714915E-3</v>
      </c>
      <c r="F151" s="5">
        <v>579.04</v>
      </c>
      <c r="G151" s="2">
        <f t="shared" si="18"/>
        <v>0.95812029453131453</v>
      </c>
      <c r="H151" s="4">
        <f>$U$6*G151</f>
        <v>143718.04417969717</v>
      </c>
      <c r="I151">
        <f t="shared" si="22"/>
        <v>2.6319434824768617E-3</v>
      </c>
      <c r="J151" s="5">
        <v>19.91</v>
      </c>
      <c r="K151" s="2">
        <f t="shared" si="19"/>
        <v>1.0231243576567317</v>
      </c>
      <c r="L151" s="4">
        <f>$U$7*K151</f>
        <v>358093.52517985611</v>
      </c>
      <c r="M151">
        <f t="shared" si="23"/>
        <v>-3.0045067601401909E-3</v>
      </c>
      <c r="N151" s="5">
        <v>24.63</v>
      </c>
      <c r="O151" s="2">
        <f t="shared" si="20"/>
        <v>0.92908336476801201</v>
      </c>
      <c r="P151" s="4">
        <f>$U$8*O151</f>
        <v>139362.50471520179</v>
      </c>
      <c r="Q151">
        <f t="shared" si="24"/>
        <v>-1.0048231511254002E-2</v>
      </c>
    </row>
    <row r="152" spans="1:17" x14ac:dyDescent="0.25">
      <c r="A152" s="1">
        <v>40763</v>
      </c>
      <c r="B152" s="5">
        <v>350.1</v>
      </c>
      <c r="C152" s="2">
        <f t="shared" si="17"/>
        <v>1.0717237579208376</v>
      </c>
      <c r="D152" s="4">
        <f>$U$5*C152</f>
        <v>375103.31527229317</v>
      </c>
      <c r="E152">
        <f t="shared" si="21"/>
        <v>-5.4626954338022782E-2</v>
      </c>
      <c r="F152" s="5">
        <v>546.02</v>
      </c>
      <c r="G152" s="2">
        <f t="shared" si="18"/>
        <v>0.90348308099611141</v>
      </c>
      <c r="H152" s="4">
        <f>$U$6*G152</f>
        <v>135522.46214941671</v>
      </c>
      <c r="I152">
        <f t="shared" si="22"/>
        <v>-5.702542138712352E-2</v>
      </c>
      <c r="J152" s="5">
        <v>19.260000000000002</v>
      </c>
      <c r="K152" s="2">
        <f t="shared" si="19"/>
        <v>0.9897225077081192</v>
      </c>
      <c r="L152" s="4">
        <f>$U$7*K152</f>
        <v>346402.87769784173</v>
      </c>
      <c r="M152">
        <f t="shared" si="23"/>
        <v>-3.264691109994966E-2</v>
      </c>
      <c r="N152" s="5">
        <v>23.48</v>
      </c>
      <c r="O152" s="2">
        <f t="shared" si="20"/>
        <v>0.88570350811014709</v>
      </c>
      <c r="P152" s="4">
        <f>$U$8*O152</f>
        <v>132855.52621652206</v>
      </c>
      <c r="Q152">
        <f t="shared" si="24"/>
        <v>-4.6691027202598434E-2</v>
      </c>
    </row>
    <row r="153" spans="1:17" x14ac:dyDescent="0.25">
      <c r="A153" s="1">
        <v>40764</v>
      </c>
      <c r="B153" s="5">
        <v>370.72</v>
      </c>
      <c r="C153" s="2">
        <f t="shared" si="17"/>
        <v>1.1348455628003795</v>
      </c>
      <c r="D153" s="4">
        <f>$U$5*C153</f>
        <v>397195.94698013284</v>
      </c>
      <c r="E153">
        <f t="shared" si="21"/>
        <v>5.8897457869180325E-2</v>
      </c>
      <c r="F153" s="5">
        <v>573.41</v>
      </c>
      <c r="G153" s="2">
        <f t="shared" si="18"/>
        <v>0.94880450070323474</v>
      </c>
      <c r="H153" s="4">
        <f>$U$6*G153</f>
        <v>142320.67510548522</v>
      </c>
      <c r="I153">
        <f t="shared" si="22"/>
        <v>5.0162997692392297E-2</v>
      </c>
      <c r="J153" s="5">
        <v>19.73</v>
      </c>
      <c r="K153" s="2">
        <f t="shared" si="19"/>
        <v>1.0138746145940389</v>
      </c>
      <c r="L153" s="4">
        <f>$U$7*K153</f>
        <v>354856.11510791362</v>
      </c>
      <c r="M153">
        <f t="shared" si="23"/>
        <v>2.4402907580477695E-2</v>
      </c>
      <c r="N153" s="5">
        <v>24.54</v>
      </c>
      <c r="O153" s="2">
        <f t="shared" si="20"/>
        <v>0.92568841946435299</v>
      </c>
      <c r="P153" s="4">
        <f>$U$8*O153</f>
        <v>138853.26291965295</v>
      </c>
      <c r="Q153">
        <f t="shared" si="24"/>
        <v>4.514480408858601E-2</v>
      </c>
    </row>
    <row r="154" spans="1:17" x14ac:dyDescent="0.25">
      <c r="A154" s="1">
        <v>40765</v>
      </c>
      <c r="B154" s="5">
        <v>360.49</v>
      </c>
      <c r="C154" s="2">
        <f t="shared" si="17"/>
        <v>1.1035295558208589</v>
      </c>
      <c r="D154" s="4">
        <f>$U$5*C154</f>
        <v>386235.34453730058</v>
      </c>
      <c r="E154">
        <f t="shared" si="21"/>
        <v>-2.7594950366853777E-2</v>
      </c>
      <c r="F154" s="5">
        <v>549.01</v>
      </c>
      <c r="G154" s="2">
        <f t="shared" si="18"/>
        <v>0.90843054521386613</v>
      </c>
      <c r="H154" s="4">
        <f>$U$6*G154</f>
        <v>136264.58178207991</v>
      </c>
      <c r="I154">
        <f t="shared" si="22"/>
        <v>-4.255244938176872E-2</v>
      </c>
      <c r="J154" s="5">
        <v>19.09</v>
      </c>
      <c r="K154" s="2">
        <f t="shared" si="19"/>
        <v>0.9809866392600205</v>
      </c>
      <c r="L154" s="4">
        <f>$U$7*K154</f>
        <v>343345.32374100719</v>
      </c>
      <c r="M154">
        <f t="shared" si="23"/>
        <v>-3.2437911809427344E-2</v>
      </c>
      <c r="N154" s="5">
        <v>23.21</v>
      </c>
      <c r="O154" s="2">
        <f t="shared" si="20"/>
        <v>0.87551867219917012</v>
      </c>
      <c r="P154" s="4">
        <f>$U$8*O154</f>
        <v>131327.80082987552</v>
      </c>
      <c r="Q154">
        <f t="shared" si="24"/>
        <v>-5.419722901385482E-2</v>
      </c>
    </row>
    <row r="155" spans="1:17" x14ac:dyDescent="0.25">
      <c r="A155" s="1">
        <v>40766</v>
      </c>
      <c r="B155" s="5">
        <v>370.41</v>
      </c>
      <c r="C155" s="2">
        <f t="shared" si="17"/>
        <v>1.1338965928919094</v>
      </c>
      <c r="D155" s="4">
        <f>$U$5*C155</f>
        <v>396863.80751216825</v>
      </c>
      <c r="E155">
        <f t="shared" si="21"/>
        <v>2.7518100363394415E-2</v>
      </c>
      <c r="F155" s="5">
        <v>562.13</v>
      </c>
      <c r="G155" s="2">
        <f t="shared" si="18"/>
        <v>0.9301398196409365</v>
      </c>
      <c r="H155" s="4">
        <f>$U$6*G155</f>
        <v>139520.97294614048</v>
      </c>
      <c r="I155">
        <f t="shared" si="22"/>
        <v>2.3897561064461392E-2</v>
      </c>
      <c r="J155" s="5">
        <v>19.89</v>
      </c>
      <c r="K155" s="2">
        <f t="shared" si="19"/>
        <v>1.0220966084275436</v>
      </c>
      <c r="L155" s="4">
        <f>$U$7*K155</f>
        <v>357733.81294964027</v>
      </c>
      <c r="M155">
        <f t="shared" si="23"/>
        <v>4.1906757464641231E-2</v>
      </c>
      <c r="N155" s="5">
        <v>24.16</v>
      </c>
      <c r="O155" s="2">
        <f t="shared" si="20"/>
        <v>0.91135420596001504</v>
      </c>
      <c r="P155" s="4">
        <f>$U$8*O155</f>
        <v>136703.13089400224</v>
      </c>
      <c r="Q155">
        <f t="shared" si="24"/>
        <v>4.0930633347694867E-2</v>
      </c>
    </row>
    <row r="156" spans="1:17" x14ac:dyDescent="0.25">
      <c r="A156" s="1">
        <v>40767</v>
      </c>
      <c r="B156" s="5">
        <v>373.67</v>
      </c>
      <c r="C156" s="2">
        <f t="shared" si="17"/>
        <v>1.1438760828971133</v>
      </c>
      <c r="D156" s="4">
        <f>$U$5*C156</f>
        <v>400356.62901398964</v>
      </c>
      <c r="E156">
        <f t="shared" si="21"/>
        <v>8.8010582867632525E-3</v>
      </c>
      <c r="F156" s="5">
        <v>563.77</v>
      </c>
      <c r="G156" s="2">
        <f t="shared" si="18"/>
        <v>0.93285347894432025</v>
      </c>
      <c r="H156" s="4">
        <f>$U$6*G156</f>
        <v>139928.02184164803</v>
      </c>
      <c r="I156">
        <f t="shared" si="22"/>
        <v>2.9174746055182776E-3</v>
      </c>
      <c r="J156" s="5">
        <v>19.78</v>
      </c>
      <c r="K156" s="2">
        <f t="shared" si="19"/>
        <v>1.0164439876670093</v>
      </c>
      <c r="L156" s="4">
        <f>$U$7*K156</f>
        <v>355755.39568345324</v>
      </c>
      <c r="M156">
        <f t="shared" si="23"/>
        <v>-5.5304172951231578E-3</v>
      </c>
      <c r="N156" s="5">
        <v>24.08</v>
      </c>
      <c r="O156" s="2">
        <f t="shared" si="20"/>
        <v>0.90833647680120699</v>
      </c>
      <c r="P156" s="4">
        <f>$U$8*O156</f>
        <v>136250.47152018105</v>
      </c>
      <c r="Q156">
        <f t="shared" si="24"/>
        <v>-3.3112582781458233E-3</v>
      </c>
    </row>
    <row r="157" spans="1:17" x14ac:dyDescent="0.25">
      <c r="A157" s="1">
        <v>40770</v>
      </c>
      <c r="B157" s="5">
        <v>380.04</v>
      </c>
      <c r="C157" s="2">
        <f t="shared" si="17"/>
        <v>1.1633758839195518</v>
      </c>
      <c r="D157" s="4">
        <f>$U$5*C157</f>
        <v>407181.55937184312</v>
      </c>
      <c r="E157">
        <f t="shared" si="21"/>
        <v>1.704712714427159E-2</v>
      </c>
      <c r="F157" s="5">
        <v>557.23</v>
      </c>
      <c r="G157" s="2">
        <f t="shared" si="18"/>
        <v>0.92203193513692394</v>
      </c>
      <c r="H157" s="4">
        <f>$U$6*G157</f>
        <v>138304.79027053859</v>
      </c>
      <c r="I157">
        <f t="shared" si="22"/>
        <v>-1.1600475371161934E-2</v>
      </c>
      <c r="J157" s="5">
        <v>20.010000000000002</v>
      </c>
      <c r="K157" s="2">
        <f t="shared" si="19"/>
        <v>1.0282631038026722</v>
      </c>
      <c r="L157" s="4">
        <f>$U$7*K157</f>
        <v>359892.08633093524</v>
      </c>
      <c r="M157">
        <f t="shared" si="23"/>
        <v>1.1627906976744207E-2</v>
      </c>
      <c r="N157" s="5">
        <v>24.47</v>
      </c>
      <c r="O157" s="2">
        <f t="shared" si="20"/>
        <v>0.92304790645039603</v>
      </c>
      <c r="P157" s="4">
        <f>$U$8*O157</f>
        <v>138457.1859675594</v>
      </c>
      <c r="Q157">
        <f t="shared" si="24"/>
        <v>1.6196013289036637E-2</v>
      </c>
    </row>
    <row r="158" spans="1:17" x14ac:dyDescent="0.25">
      <c r="A158" s="1">
        <v>40771</v>
      </c>
      <c r="B158" s="5">
        <v>377.13</v>
      </c>
      <c r="C158" s="2">
        <f t="shared" si="17"/>
        <v>1.1544678115529432</v>
      </c>
      <c r="D158" s="4">
        <f>$U$5*C158</f>
        <v>404063.73404353013</v>
      </c>
      <c r="E158">
        <f t="shared" si="21"/>
        <v>-7.6570887275024813E-3</v>
      </c>
      <c r="F158" s="5">
        <v>539</v>
      </c>
      <c r="G158" s="2">
        <f t="shared" si="18"/>
        <v>0.89186729544138332</v>
      </c>
      <c r="H158" s="4">
        <f>$U$6*G158</f>
        <v>133780.09431620751</v>
      </c>
      <c r="I158">
        <f t="shared" si="22"/>
        <v>-3.2715395797067615E-2</v>
      </c>
      <c r="J158" s="5">
        <v>19.91</v>
      </c>
      <c r="K158" s="2">
        <f t="shared" si="19"/>
        <v>1.0231243576567317</v>
      </c>
      <c r="L158" s="4">
        <f>$U$7*K158</f>
        <v>358093.52517985611</v>
      </c>
      <c r="M158">
        <f t="shared" si="23"/>
        <v>-4.997501249375369E-3</v>
      </c>
      <c r="N158" s="5">
        <v>24.47</v>
      </c>
      <c r="O158" s="2">
        <f t="shared" si="20"/>
        <v>0.92304790645039603</v>
      </c>
      <c r="P158" s="4">
        <f>$U$8*O158</f>
        <v>138457.1859675594</v>
      </c>
      <c r="Q158">
        <f t="shared" si="24"/>
        <v>0</v>
      </c>
    </row>
    <row r="159" spans="1:17" x14ac:dyDescent="0.25">
      <c r="A159" s="1">
        <v>40772</v>
      </c>
      <c r="B159" s="5">
        <v>377.09</v>
      </c>
      <c r="C159" s="2">
        <f t="shared" si="17"/>
        <v>1.154345363822818</v>
      </c>
      <c r="D159" s="4">
        <f>$U$5*C159</f>
        <v>404020.87733798631</v>
      </c>
      <c r="E159">
        <f t="shared" si="21"/>
        <v>-1.0606422188641496E-4</v>
      </c>
      <c r="F159" s="5">
        <v>533.15</v>
      </c>
      <c r="G159" s="2">
        <f t="shared" si="18"/>
        <v>0.88218747414577636</v>
      </c>
      <c r="H159" s="4">
        <f>$U$6*G159</f>
        <v>132328.12112186645</v>
      </c>
      <c r="I159">
        <f t="shared" si="22"/>
        <v>-1.085343228200375E-2</v>
      </c>
      <c r="J159" s="5">
        <v>19.8</v>
      </c>
      <c r="K159" s="2">
        <f t="shared" si="19"/>
        <v>1.0174717368961974</v>
      </c>
      <c r="L159" s="4">
        <f>$U$7*K159</f>
        <v>356115.10791366908</v>
      </c>
      <c r="M159">
        <f t="shared" si="23"/>
        <v>-5.5248618784530246E-3</v>
      </c>
      <c r="N159" s="5">
        <v>24.37</v>
      </c>
      <c r="O159" s="2">
        <f t="shared" si="20"/>
        <v>0.91927574500188602</v>
      </c>
      <c r="P159" s="4">
        <f>$U$8*O159</f>
        <v>137891.3617502829</v>
      </c>
      <c r="Q159">
        <f t="shared" si="24"/>
        <v>-4.08663669799747E-3</v>
      </c>
    </row>
    <row r="160" spans="1:17" x14ac:dyDescent="0.25">
      <c r="A160" s="1">
        <v>40773</v>
      </c>
      <c r="B160" s="5">
        <v>362.83</v>
      </c>
      <c r="C160" s="2">
        <f t="shared" si="17"/>
        <v>1.1106927480331832</v>
      </c>
      <c r="D160" s="4">
        <f>$U$5*C160</f>
        <v>388742.46181161411</v>
      </c>
      <c r="E160">
        <f t="shared" si="21"/>
        <v>-3.781590601713114E-2</v>
      </c>
      <c r="F160" s="5">
        <v>504.88</v>
      </c>
      <c r="G160" s="2">
        <f t="shared" si="18"/>
        <v>0.83540994456854467</v>
      </c>
      <c r="H160" s="4">
        <f>$U$6*G160</f>
        <v>125311.4916852817</v>
      </c>
      <c r="I160">
        <f t="shared" si="22"/>
        <v>-5.3024477164025141E-2</v>
      </c>
      <c r="J160" s="5">
        <v>18.940000000000001</v>
      </c>
      <c r="K160" s="2">
        <f t="shared" si="19"/>
        <v>0.97327852004111004</v>
      </c>
      <c r="L160" s="4">
        <f>$U$7*K160</f>
        <v>340647.48201438849</v>
      </c>
      <c r="M160">
        <f t="shared" si="23"/>
        <v>-4.3434343434343381E-2</v>
      </c>
      <c r="N160" s="5">
        <v>23.81</v>
      </c>
      <c r="O160" s="2">
        <f t="shared" si="20"/>
        <v>0.89815164089023003</v>
      </c>
      <c r="P160" s="4">
        <f>$U$8*O160</f>
        <v>134722.7461335345</v>
      </c>
      <c r="Q160">
        <f t="shared" si="24"/>
        <v>-2.2979072630283204E-2</v>
      </c>
    </row>
    <row r="161" spans="1:17" x14ac:dyDescent="0.25">
      <c r="A161" s="1">
        <v>40774</v>
      </c>
      <c r="B161" s="5">
        <v>352.9</v>
      </c>
      <c r="C161" s="2">
        <f t="shared" si="17"/>
        <v>1.0802950990296016</v>
      </c>
      <c r="D161" s="4">
        <f>$U$5*C161</f>
        <v>378103.2846603606</v>
      </c>
      <c r="E161">
        <f t="shared" si="21"/>
        <v>-2.7368188959016604E-2</v>
      </c>
      <c r="F161" s="5">
        <v>490.92</v>
      </c>
      <c r="G161" s="2">
        <f t="shared" si="18"/>
        <v>0.81231074708364359</v>
      </c>
      <c r="H161" s="4">
        <f>$U$6*G161</f>
        <v>121846.61206254654</v>
      </c>
      <c r="I161">
        <f t="shared" si="22"/>
        <v>-2.7650134685469729E-2</v>
      </c>
      <c r="J161" s="5">
        <v>18.38</v>
      </c>
      <c r="K161" s="2">
        <f t="shared" si="19"/>
        <v>0.9445015416238437</v>
      </c>
      <c r="L161" s="4">
        <f>$U$7*K161</f>
        <v>330575.5395683453</v>
      </c>
      <c r="M161">
        <f t="shared" si="23"/>
        <v>-2.9567053854276826E-2</v>
      </c>
      <c r="N161" s="5">
        <v>23.21</v>
      </c>
      <c r="O161" s="2">
        <f t="shared" si="20"/>
        <v>0.87551867219917012</v>
      </c>
      <c r="P161" s="4">
        <f>$U$8*O161</f>
        <v>131327.80082987552</v>
      </c>
      <c r="Q161">
        <f t="shared" si="24"/>
        <v>-2.5199496010079758E-2</v>
      </c>
    </row>
    <row r="162" spans="1:17" x14ac:dyDescent="0.25">
      <c r="A162" s="1">
        <v>40777</v>
      </c>
      <c r="B162" s="5">
        <v>353.3</v>
      </c>
      <c r="C162" s="2">
        <f t="shared" si="17"/>
        <v>1.0815195763308538</v>
      </c>
      <c r="D162" s="4">
        <f>$U$5*C162</f>
        <v>378531.85171579884</v>
      </c>
      <c r="E162">
        <f t="shared" si="21"/>
        <v>1.1334655709833719E-3</v>
      </c>
      <c r="F162" s="5">
        <v>498.17</v>
      </c>
      <c r="G162" s="2">
        <f t="shared" si="18"/>
        <v>0.82430710680896835</v>
      </c>
      <c r="H162" s="4">
        <f>$U$6*G162</f>
        <v>123646.06602134525</v>
      </c>
      <c r="I162">
        <f t="shared" si="22"/>
        <v>1.4768190336511111E-2</v>
      </c>
      <c r="J162" s="5">
        <v>18.559999999999999</v>
      </c>
      <c r="K162" s="2">
        <f t="shared" si="19"/>
        <v>0.95375128468653636</v>
      </c>
      <c r="L162" s="4">
        <f>$U$7*K162</f>
        <v>333812.94964028773</v>
      </c>
      <c r="M162">
        <f t="shared" si="23"/>
        <v>9.7932535364526618E-3</v>
      </c>
      <c r="N162" s="5">
        <v>23.15</v>
      </c>
      <c r="O162" s="2">
        <f t="shared" si="20"/>
        <v>0.87325537533006403</v>
      </c>
      <c r="P162" s="4">
        <f>$U$8*O162</f>
        <v>130988.30629950961</v>
      </c>
      <c r="Q162">
        <f t="shared" si="24"/>
        <v>-2.5850926324860746E-3</v>
      </c>
    </row>
    <row r="163" spans="1:17" x14ac:dyDescent="0.25">
      <c r="A163" s="1">
        <v>40778</v>
      </c>
      <c r="B163" s="5">
        <v>370.31</v>
      </c>
      <c r="C163" s="2">
        <f t="shared" si="17"/>
        <v>1.1335904735665963</v>
      </c>
      <c r="D163" s="4">
        <f>$U$5*C163</f>
        <v>396756.6657483087</v>
      </c>
      <c r="E163">
        <f t="shared" si="21"/>
        <v>4.8146051514293742E-2</v>
      </c>
      <c r="F163" s="5">
        <v>518.82000000000005</v>
      </c>
      <c r="G163" s="2">
        <f t="shared" si="18"/>
        <v>0.85847604864730709</v>
      </c>
      <c r="H163" s="4">
        <f>$U$6*G163</f>
        <v>128771.40729709607</v>
      </c>
      <c r="I163">
        <f t="shared" si="22"/>
        <v>4.145171327057029E-2</v>
      </c>
      <c r="J163" s="5">
        <v>18.88</v>
      </c>
      <c r="K163" s="2">
        <f t="shared" si="19"/>
        <v>0.97019527235354563</v>
      </c>
      <c r="L163" s="4">
        <f>$U$7*K163</f>
        <v>339568.34532374097</v>
      </c>
      <c r="M163">
        <f t="shared" si="23"/>
        <v>1.7241379310344751E-2</v>
      </c>
      <c r="N163" s="5">
        <v>23.86</v>
      </c>
      <c r="O163" s="2">
        <f t="shared" si="20"/>
        <v>0.90003772161448503</v>
      </c>
      <c r="P163" s="4">
        <f>$U$8*O163</f>
        <v>135005.65824217277</v>
      </c>
      <c r="Q163">
        <f t="shared" si="24"/>
        <v>3.0669546436285167E-2</v>
      </c>
    </row>
    <row r="164" spans="1:17" x14ac:dyDescent="0.25">
      <c r="A164" s="1">
        <v>40779</v>
      </c>
      <c r="B164" s="5">
        <v>372.87</v>
      </c>
      <c r="C164" s="2">
        <f t="shared" si="17"/>
        <v>1.1414271282946091</v>
      </c>
      <c r="D164" s="4">
        <f>$U$5*C164</f>
        <v>399499.49490311317</v>
      </c>
      <c r="E164">
        <f t="shared" si="21"/>
        <v>6.9131268396749324E-3</v>
      </c>
      <c r="F164" s="5">
        <v>523.29</v>
      </c>
      <c r="G164" s="2">
        <f t="shared" si="18"/>
        <v>0.86587242491933469</v>
      </c>
      <c r="H164" s="4">
        <f>$U$6*G164</f>
        <v>129880.8637379002</v>
      </c>
      <c r="I164">
        <f t="shared" si="22"/>
        <v>8.6157048687405258E-3</v>
      </c>
      <c r="J164" s="5">
        <v>18.97</v>
      </c>
      <c r="K164" s="2">
        <f t="shared" si="19"/>
        <v>0.97482014388489202</v>
      </c>
      <c r="L164" s="4">
        <f>$U$7*K164</f>
        <v>341187.05035971222</v>
      </c>
      <c r="M164">
        <f t="shared" si="23"/>
        <v>4.7669491525423879E-3</v>
      </c>
      <c r="N164" s="5">
        <v>24.03</v>
      </c>
      <c r="O164" s="2">
        <f t="shared" si="20"/>
        <v>0.9064503960769521</v>
      </c>
      <c r="P164" s="4">
        <f>$U$8*O164</f>
        <v>135967.55941154281</v>
      </c>
      <c r="Q164">
        <f t="shared" si="24"/>
        <v>7.1248952221292239E-3</v>
      </c>
    </row>
    <row r="165" spans="1:17" x14ac:dyDescent="0.25">
      <c r="A165" s="1">
        <v>40780</v>
      </c>
      <c r="B165" s="5">
        <v>370.43</v>
      </c>
      <c r="C165" s="2">
        <f t="shared" si="17"/>
        <v>1.1339578167569719</v>
      </c>
      <c r="D165" s="4">
        <f>$U$5*C165</f>
        <v>396885.23586494016</v>
      </c>
      <c r="E165">
        <f t="shared" si="21"/>
        <v>-6.5438356531767328E-3</v>
      </c>
      <c r="F165" s="5">
        <v>520.04</v>
      </c>
      <c r="G165" s="2">
        <f t="shared" si="18"/>
        <v>0.86049474642177537</v>
      </c>
      <c r="H165" s="4">
        <f>$U$6*G165</f>
        <v>129074.21196326631</v>
      </c>
      <c r="I165">
        <f t="shared" si="22"/>
        <v>-6.2107053450285443E-3</v>
      </c>
      <c r="J165" s="5">
        <v>18.600000000000001</v>
      </c>
      <c r="K165" s="2">
        <f t="shared" si="19"/>
        <v>0.95580678314491263</v>
      </c>
      <c r="L165" s="4">
        <f>$U$7*K165</f>
        <v>334532.3741007194</v>
      </c>
      <c r="M165">
        <f t="shared" si="23"/>
        <v>-1.9504480759093168E-2</v>
      </c>
      <c r="N165" s="5">
        <v>23.72</v>
      </c>
      <c r="O165" s="2">
        <f t="shared" si="20"/>
        <v>0.894756695586571</v>
      </c>
      <c r="P165" s="4">
        <f>$U$8*O165</f>
        <v>134213.50433798565</v>
      </c>
      <c r="Q165">
        <f t="shared" si="24"/>
        <v>-1.2900540990428699E-2</v>
      </c>
    </row>
    <row r="166" spans="1:17" x14ac:dyDescent="0.25">
      <c r="A166" s="1">
        <v>40781</v>
      </c>
      <c r="B166" s="5">
        <v>380.2</v>
      </c>
      <c r="C166" s="2">
        <f t="shared" si="17"/>
        <v>1.1638656748400527</v>
      </c>
      <c r="D166" s="4">
        <f>$U$5*C166</f>
        <v>407352.98619401845</v>
      </c>
      <c r="E166">
        <f t="shared" si="21"/>
        <v>2.6374753664659911E-2</v>
      </c>
      <c r="F166" s="5">
        <v>526.86</v>
      </c>
      <c r="G166" s="2">
        <f t="shared" si="18"/>
        <v>0.87177959791511539</v>
      </c>
      <c r="H166" s="4">
        <f>$U$6*G166</f>
        <v>130766.93968726731</v>
      </c>
      <c r="I166">
        <f t="shared" si="22"/>
        <v>1.311437581724495E-2</v>
      </c>
      <c r="J166" s="5">
        <v>18.940000000000001</v>
      </c>
      <c r="K166" s="2">
        <f t="shared" si="19"/>
        <v>0.97327852004111004</v>
      </c>
      <c r="L166" s="4">
        <f>$U$7*K166</f>
        <v>340647.48201438849</v>
      </c>
      <c r="M166">
        <f t="shared" si="23"/>
        <v>1.8279569892473146E-2</v>
      </c>
      <c r="N166" s="5">
        <v>24.37</v>
      </c>
      <c r="O166" s="2">
        <f t="shared" si="20"/>
        <v>0.91927574500188602</v>
      </c>
      <c r="P166" s="4">
        <f>$U$8*O166</f>
        <v>137891.3617502829</v>
      </c>
      <c r="Q166">
        <f t="shared" si="24"/>
        <v>2.7403035413153587E-2</v>
      </c>
    </row>
    <row r="167" spans="1:17" x14ac:dyDescent="0.25">
      <c r="A167" s="1">
        <v>40784</v>
      </c>
      <c r="B167" s="5">
        <v>386.54</v>
      </c>
      <c r="C167" s="2">
        <f t="shared" si="17"/>
        <v>1.1832736400648973</v>
      </c>
      <c r="D167" s="4">
        <f>$U$5*C167</f>
        <v>414145.77402271406</v>
      </c>
      <c r="E167">
        <f t="shared" si="21"/>
        <v>1.6675433982114685E-2</v>
      </c>
      <c r="F167" s="5">
        <v>539.08000000000004</v>
      </c>
      <c r="G167" s="2">
        <f t="shared" si="18"/>
        <v>0.89199966906593864</v>
      </c>
      <c r="H167" s="4">
        <f>$U$6*G167</f>
        <v>133799.95035989079</v>
      </c>
      <c r="I167">
        <f t="shared" si="22"/>
        <v>2.3194017386023003E-2</v>
      </c>
      <c r="J167" s="5">
        <v>19.45</v>
      </c>
      <c r="K167" s="2">
        <f t="shared" si="19"/>
        <v>0.99948612538540593</v>
      </c>
      <c r="L167" s="4">
        <f>$U$7*K167</f>
        <v>349820.14388489205</v>
      </c>
      <c r="M167">
        <f t="shared" si="23"/>
        <v>2.692713833157323E-2</v>
      </c>
      <c r="N167" s="5">
        <v>24.94</v>
      </c>
      <c r="O167" s="2">
        <f t="shared" si="20"/>
        <v>0.940777065258393</v>
      </c>
      <c r="P167" s="4">
        <f>$U$8*O167</f>
        <v>141116.55978875895</v>
      </c>
      <c r="Q167">
        <f t="shared" si="24"/>
        <v>2.3389413212966836E-2</v>
      </c>
    </row>
    <row r="168" spans="1:17" x14ac:dyDescent="0.25">
      <c r="A168" s="1">
        <v>40785</v>
      </c>
      <c r="B168" s="5">
        <v>386.56</v>
      </c>
      <c r="C168" s="2">
        <f t="shared" si="17"/>
        <v>1.1833348639299599</v>
      </c>
      <c r="D168" s="4">
        <f>$U$5*C168</f>
        <v>414167.20237548597</v>
      </c>
      <c r="E168">
        <f t="shared" si="21"/>
        <v>5.1741087597534374E-5</v>
      </c>
      <c r="F168" s="5">
        <v>540.70000000000005</v>
      </c>
      <c r="G168" s="2">
        <f t="shared" si="18"/>
        <v>0.89468023496318361</v>
      </c>
      <c r="H168" s="4">
        <f>$U$6*G168</f>
        <v>134202.03524447753</v>
      </c>
      <c r="I168">
        <f t="shared" si="22"/>
        <v>3.0051198337908147E-3</v>
      </c>
      <c r="J168" s="5">
        <v>19.39</v>
      </c>
      <c r="K168" s="2">
        <f t="shared" si="19"/>
        <v>0.99640287769784175</v>
      </c>
      <c r="L168" s="4">
        <f>$U$7*K168</f>
        <v>348741.00719424459</v>
      </c>
      <c r="M168">
        <f t="shared" si="23"/>
        <v>-3.0848329048842604E-3</v>
      </c>
      <c r="N168" s="5">
        <v>25.32</v>
      </c>
      <c r="O168" s="2">
        <f t="shared" si="20"/>
        <v>0.95511127876273105</v>
      </c>
      <c r="P168" s="4">
        <f>$U$8*O168</f>
        <v>143266.69181440966</v>
      </c>
      <c r="Q168">
        <f t="shared" si="24"/>
        <v>1.5236567762630271E-2</v>
      </c>
    </row>
    <row r="169" spans="1:17" x14ac:dyDescent="0.25">
      <c r="A169" s="1">
        <v>40786</v>
      </c>
      <c r="B169" s="5">
        <v>381.44</v>
      </c>
      <c r="C169" s="2">
        <f t="shared" si="17"/>
        <v>1.1676615544739339</v>
      </c>
      <c r="D169" s="4">
        <f>$U$5*C169</f>
        <v>408681.54406587686</v>
      </c>
      <c r="E169">
        <f t="shared" si="21"/>
        <v>-1.3245033112582738E-2</v>
      </c>
      <c r="F169" s="5">
        <v>540.96</v>
      </c>
      <c r="G169" s="2">
        <f t="shared" si="18"/>
        <v>0.89511044924298833</v>
      </c>
      <c r="H169" s="4">
        <f>$U$6*G169</f>
        <v>134266.56738644824</v>
      </c>
      <c r="I169">
        <f t="shared" si="22"/>
        <v>4.8085814684672989E-4</v>
      </c>
      <c r="J169" s="5">
        <v>19.28</v>
      </c>
      <c r="K169" s="2">
        <f t="shared" si="19"/>
        <v>0.99075025693730734</v>
      </c>
      <c r="L169" s="4">
        <f>$U$7*K169</f>
        <v>346762.58992805757</v>
      </c>
      <c r="M169">
        <f t="shared" si="23"/>
        <v>-5.6730273336771386E-3</v>
      </c>
      <c r="N169" s="5">
        <v>25.68</v>
      </c>
      <c r="O169" s="2">
        <f t="shared" si="20"/>
        <v>0.96869105997736693</v>
      </c>
      <c r="P169" s="4">
        <f>$U$8*O169</f>
        <v>145303.65899660505</v>
      </c>
      <c r="Q169">
        <f t="shared" si="24"/>
        <v>1.4218009478673022E-2</v>
      </c>
    </row>
    <row r="170" spans="1:17" x14ac:dyDescent="0.25">
      <c r="A170" s="1">
        <v>40787</v>
      </c>
      <c r="B170" s="5">
        <v>377.68</v>
      </c>
      <c r="C170" s="2">
        <f t="shared" si="17"/>
        <v>1.1561514678421649</v>
      </c>
      <c r="D170" s="4">
        <f>$U$5*C170</f>
        <v>404653.01374475774</v>
      </c>
      <c r="E170">
        <f t="shared" si="21"/>
        <v>-9.857382550335525E-3</v>
      </c>
      <c r="F170" s="5">
        <v>532.5</v>
      </c>
      <c r="G170" s="2">
        <f t="shared" si="18"/>
        <v>0.88111193844626456</v>
      </c>
      <c r="H170" s="4">
        <f>$U$6*G170</f>
        <v>132166.7907669397</v>
      </c>
      <c r="I170">
        <f t="shared" si="22"/>
        <v>-1.5638864241348749E-2</v>
      </c>
      <c r="J170" s="5">
        <v>19.149999999999999</v>
      </c>
      <c r="K170" s="2">
        <f t="shared" si="19"/>
        <v>0.98406988694758468</v>
      </c>
      <c r="L170" s="4">
        <f>$U$7*K170</f>
        <v>344424.46043165465</v>
      </c>
      <c r="M170">
        <f t="shared" si="23"/>
        <v>-6.7427385892117053E-3</v>
      </c>
      <c r="N170" s="5">
        <v>25.3</v>
      </c>
      <c r="O170" s="2">
        <f t="shared" si="20"/>
        <v>0.95435684647302899</v>
      </c>
      <c r="P170" s="4">
        <f>$U$8*O170</f>
        <v>143153.52697095435</v>
      </c>
      <c r="Q170">
        <f t="shared" si="24"/>
        <v>-1.4797507788161912E-2</v>
      </c>
    </row>
    <row r="171" spans="1:17" x14ac:dyDescent="0.25">
      <c r="A171" s="1">
        <v>40788</v>
      </c>
      <c r="B171" s="5">
        <v>370.76</v>
      </c>
      <c r="C171" s="2">
        <f t="shared" si="17"/>
        <v>1.1349680105305047</v>
      </c>
      <c r="D171" s="4">
        <f>$U$5*C171</f>
        <v>397238.80368567666</v>
      </c>
      <c r="E171">
        <f t="shared" si="21"/>
        <v>-1.8322389324295751E-2</v>
      </c>
      <c r="F171" s="5">
        <v>524.84</v>
      </c>
      <c r="G171" s="2">
        <f t="shared" si="18"/>
        <v>0.86843716389509396</v>
      </c>
      <c r="H171" s="4">
        <f>$U$6*G171</f>
        <v>130265.57458426409</v>
      </c>
      <c r="I171">
        <f t="shared" si="22"/>
        <v>-1.4384976525821491E-2</v>
      </c>
      <c r="J171" s="5">
        <v>18.809999999999999</v>
      </c>
      <c r="K171" s="2">
        <f t="shared" si="19"/>
        <v>0.96659815005138738</v>
      </c>
      <c r="L171" s="4">
        <f>$U$7*K171</f>
        <v>338309.35251798556</v>
      </c>
      <c r="M171">
        <f t="shared" si="23"/>
        <v>-1.7754569190600478E-2</v>
      </c>
      <c r="N171" s="5">
        <v>24.9</v>
      </c>
      <c r="O171" s="2">
        <f t="shared" si="20"/>
        <v>0.93926820067898897</v>
      </c>
      <c r="P171" s="4">
        <f>$U$8*O171</f>
        <v>140890.23010184834</v>
      </c>
      <c r="Q171">
        <f t="shared" si="24"/>
        <v>-1.5810276679842028E-2</v>
      </c>
    </row>
    <row r="172" spans="1:17" x14ac:dyDescent="0.25">
      <c r="A172" s="1">
        <v>40792</v>
      </c>
      <c r="B172" s="5">
        <v>376.4</v>
      </c>
      <c r="C172" s="2">
        <f t="shared" si="17"/>
        <v>1.1522331404781583</v>
      </c>
      <c r="D172" s="4">
        <f>$U$5*C172</f>
        <v>403281.59916735539</v>
      </c>
      <c r="E172">
        <f t="shared" si="21"/>
        <v>1.5211996979177966E-2</v>
      </c>
      <c r="F172" s="5">
        <v>522.17999999999995</v>
      </c>
      <c r="G172" s="2">
        <f t="shared" si="18"/>
        <v>0.86403574087862978</v>
      </c>
      <c r="H172" s="4">
        <f>$U$6*G172</f>
        <v>129605.36113179446</v>
      </c>
      <c r="I172">
        <f t="shared" si="22"/>
        <v>-5.0682112643855026E-3</v>
      </c>
      <c r="J172" s="5">
        <v>18.72</v>
      </c>
      <c r="K172" s="2">
        <f t="shared" si="19"/>
        <v>0.961973278520041</v>
      </c>
      <c r="L172" s="4">
        <f>$U$7*K172</f>
        <v>336690.64748201438</v>
      </c>
      <c r="M172">
        <f t="shared" si="23"/>
        <v>-4.784688995215336E-3</v>
      </c>
      <c r="N172" s="5">
        <v>24.62</v>
      </c>
      <c r="O172" s="2">
        <f t="shared" si="20"/>
        <v>0.92870614862316103</v>
      </c>
      <c r="P172" s="4">
        <f>$U$8*O172</f>
        <v>139305.92229347414</v>
      </c>
      <c r="Q172">
        <f t="shared" si="24"/>
        <v>-1.1244979919678655E-2</v>
      </c>
    </row>
    <row r="173" spans="1:17" x14ac:dyDescent="0.25">
      <c r="A173" s="1">
        <v>40793</v>
      </c>
      <c r="B173" s="5">
        <v>380.55</v>
      </c>
      <c r="C173" s="2">
        <f t="shared" si="17"/>
        <v>1.1649370924786482</v>
      </c>
      <c r="D173" s="4">
        <f>$U$5*C173</f>
        <v>407727.98236752686</v>
      </c>
      <c r="E173">
        <f t="shared" si="21"/>
        <v>1.1025504782146811E-2</v>
      </c>
      <c r="F173" s="5">
        <v>534.03</v>
      </c>
      <c r="G173" s="2">
        <f t="shared" si="18"/>
        <v>0.88364358401588472</v>
      </c>
      <c r="H173" s="4">
        <f>$U$6*G173</f>
        <v>132546.53760238271</v>
      </c>
      <c r="I173">
        <f t="shared" si="22"/>
        <v>2.2693324141100923E-2</v>
      </c>
      <c r="J173" s="5">
        <v>19.23</v>
      </c>
      <c r="K173" s="2">
        <f t="shared" si="19"/>
        <v>0.98818088386433711</v>
      </c>
      <c r="L173" s="4">
        <f>$U$7*K173</f>
        <v>345863.309352518</v>
      </c>
      <c r="M173">
        <f t="shared" si="23"/>
        <v>2.7243589743589869E-2</v>
      </c>
      <c r="N173" s="5">
        <v>25.1</v>
      </c>
      <c r="O173" s="2">
        <f t="shared" si="20"/>
        <v>0.94681252357600909</v>
      </c>
      <c r="P173" s="4">
        <f>$U$8*O173</f>
        <v>142021.87853640137</v>
      </c>
      <c r="Q173">
        <f t="shared" si="24"/>
        <v>1.9496344435418367E-2</v>
      </c>
    </row>
    <row r="174" spans="1:17" x14ac:dyDescent="0.25">
      <c r="A174" s="1">
        <v>40794</v>
      </c>
      <c r="B174" s="5">
        <v>380.76</v>
      </c>
      <c r="C174" s="2">
        <f t="shared" si="17"/>
        <v>1.1655799430618055</v>
      </c>
      <c r="D174" s="4">
        <f>$U$5*C174</f>
        <v>407952.9800716319</v>
      </c>
      <c r="E174">
        <f t="shared" si="21"/>
        <v>5.518328734726019E-4</v>
      </c>
      <c r="F174" s="5">
        <v>534.96</v>
      </c>
      <c r="G174" s="2">
        <f t="shared" si="18"/>
        <v>0.88518242740134034</v>
      </c>
      <c r="H174" s="4">
        <f>$U$6*G174</f>
        <v>132777.36411020104</v>
      </c>
      <c r="I174">
        <f t="shared" si="22"/>
        <v>1.7414751980227017E-3</v>
      </c>
      <c r="J174" s="5">
        <v>19.059999999999999</v>
      </c>
      <c r="K174" s="2">
        <f t="shared" si="19"/>
        <v>0.9794450154162383</v>
      </c>
      <c r="L174" s="4">
        <f>$U$7*K174</f>
        <v>342805.7553956834</v>
      </c>
      <c r="M174">
        <f t="shared" si="23"/>
        <v>-8.8403536141447026E-3</v>
      </c>
      <c r="N174" s="5">
        <v>25.31</v>
      </c>
      <c r="O174" s="2">
        <f t="shared" si="20"/>
        <v>0.95473406261787996</v>
      </c>
      <c r="P174" s="4">
        <f>$U$8*O174</f>
        <v>143210.109392682</v>
      </c>
      <c r="Q174">
        <f t="shared" si="24"/>
        <v>8.3665338645417808E-3</v>
      </c>
    </row>
    <row r="175" spans="1:17" x14ac:dyDescent="0.25">
      <c r="A175" s="1">
        <v>40795</v>
      </c>
      <c r="B175" s="5">
        <v>374.16</v>
      </c>
      <c r="C175" s="2">
        <f t="shared" si="17"/>
        <v>1.1453760675911471</v>
      </c>
      <c r="D175" s="4">
        <f>$U$5*C175</f>
        <v>400881.62365690147</v>
      </c>
      <c r="E175">
        <f t="shared" si="21"/>
        <v>-1.7333753545540453E-2</v>
      </c>
      <c r="F175" s="5">
        <v>524.85</v>
      </c>
      <c r="G175" s="2">
        <f t="shared" si="18"/>
        <v>0.86845371059816334</v>
      </c>
      <c r="H175" s="4">
        <f>$U$6*G175</f>
        <v>130268.0565897245</v>
      </c>
      <c r="I175">
        <f t="shared" si="22"/>
        <v>-1.8898609241812525E-2</v>
      </c>
      <c r="J175" s="5">
        <v>18.87</v>
      </c>
      <c r="K175" s="2">
        <f t="shared" si="19"/>
        <v>0.96968139773895168</v>
      </c>
      <c r="L175" s="4">
        <f>$U$7*K175</f>
        <v>339388.48920863308</v>
      </c>
      <c r="M175">
        <f t="shared" si="23"/>
        <v>-9.9685204616998258E-3</v>
      </c>
      <c r="N175" s="5">
        <v>24.84</v>
      </c>
      <c r="O175" s="2">
        <f t="shared" si="20"/>
        <v>0.93700490380988299</v>
      </c>
      <c r="P175" s="4">
        <f>$U$8*O175</f>
        <v>140550.73557148245</v>
      </c>
      <c r="Q175">
        <f t="shared" si="24"/>
        <v>-1.8569735282496946E-2</v>
      </c>
    </row>
    <row r="176" spans="1:17" x14ac:dyDescent="0.25">
      <c r="A176" s="1">
        <v>40798</v>
      </c>
      <c r="B176" s="5">
        <v>376.6</v>
      </c>
      <c r="C176" s="2">
        <f t="shared" si="17"/>
        <v>1.1528453791287845</v>
      </c>
      <c r="D176" s="4">
        <f>$U$5*C176</f>
        <v>403495.88269507454</v>
      </c>
      <c r="E176">
        <f t="shared" si="21"/>
        <v>6.52127432114602E-3</v>
      </c>
      <c r="F176" s="5">
        <v>530.12</v>
      </c>
      <c r="G176" s="2">
        <f t="shared" si="18"/>
        <v>0.87717382311574421</v>
      </c>
      <c r="H176" s="4">
        <f>$U$6*G176</f>
        <v>131576.07346736162</v>
      </c>
      <c r="I176">
        <f t="shared" si="22"/>
        <v>1.0040964084976567E-2</v>
      </c>
      <c r="J176" s="5">
        <v>19.43</v>
      </c>
      <c r="K176" s="2">
        <f t="shared" si="19"/>
        <v>0.9984583761562178</v>
      </c>
      <c r="L176" s="4">
        <f>$U$7*K176</f>
        <v>349460.43165467621</v>
      </c>
      <c r="M176">
        <f t="shared" si="23"/>
        <v>2.9676735559088341E-2</v>
      </c>
      <c r="N176" s="5">
        <v>24.99</v>
      </c>
      <c r="O176" s="2">
        <f t="shared" si="20"/>
        <v>0.94266314598264789</v>
      </c>
      <c r="P176" s="4">
        <f>$U$8*O176</f>
        <v>141399.47189739719</v>
      </c>
      <c r="Q176">
        <f t="shared" si="24"/>
        <v>6.0386473429951959E-3</v>
      </c>
    </row>
    <row r="177" spans="1:17" x14ac:dyDescent="0.25">
      <c r="A177" s="1">
        <v>40799</v>
      </c>
      <c r="B177" s="5">
        <v>381.23</v>
      </c>
      <c r="C177" s="2">
        <f t="shared" si="17"/>
        <v>1.1670187038907767</v>
      </c>
      <c r="D177" s="4">
        <f>$U$5*C177</f>
        <v>408456.54636177182</v>
      </c>
      <c r="E177">
        <f t="shared" si="21"/>
        <v>1.2294211364843433E-2</v>
      </c>
      <c r="F177" s="5">
        <v>529.52</v>
      </c>
      <c r="G177" s="2">
        <f t="shared" si="18"/>
        <v>0.87618102093157935</v>
      </c>
      <c r="H177" s="4">
        <f>$U$6*G177</f>
        <v>131427.15313973691</v>
      </c>
      <c r="I177">
        <f t="shared" si="22"/>
        <v>-1.1318192107447889E-3</v>
      </c>
      <c r="J177" s="5">
        <v>19.89</v>
      </c>
      <c r="K177" s="2">
        <f t="shared" si="19"/>
        <v>1.0220966084275436</v>
      </c>
      <c r="L177" s="4">
        <f>$U$7*K177</f>
        <v>357733.81294964027</v>
      </c>
      <c r="M177">
        <f t="shared" si="23"/>
        <v>2.3674729799279426E-2</v>
      </c>
      <c r="N177" s="5">
        <v>25.13</v>
      </c>
      <c r="O177" s="2">
        <f t="shared" si="20"/>
        <v>0.94794417201056191</v>
      </c>
      <c r="P177" s="4">
        <f>$U$8*O177</f>
        <v>142191.62580158428</v>
      </c>
      <c r="Q177">
        <f t="shared" si="24"/>
        <v>5.6022408963585235E-3</v>
      </c>
    </row>
    <row r="178" spans="1:17" x14ac:dyDescent="0.25">
      <c r="A178" s="1">
        <v>40800</v>
      </c>
      <c r="B178" s="5">
        <v>385.87</v>
      </c>
      <c r="C178" s="2">
        <f t="shared" si="17"/>
        <v>1.1812226405853001</v>
      </c>
      <c r="D178" s="4">
        <f>$U$5*C178</f>
        <v>413427.92420485505</v>
      </c>
      <c r="E178">
        <f t="shared" si="21"/>
        <v>1.2171130288801901E-2</v>
      </c>
      <c r="F178" s="5">
        <v>532.07000000000005</v>
      </c>
      <c r="G178" s="2">
        <f t="shared" si="18"/>
        <v>0.88040043021427983</v>
      </c>
      <c r="H178" s="4">
        <f>$U$6*G178</f>
        <v>132060.06453214199</v>
      </c>
      <c r="I178">
        <f t="shared" si="22"/>
        <v>4.8156821272096195E-3</v>
      </c>
      <c r="J178" s="5">
        <v>20.23</v>
      </c>
      <c r="K178" s="2">
        <f t="shared" si="19"/>
        <v>1.039568345323741</v>
      </c>
      <c r="L178" s="4">
        <f>$U$7*K178</f>
        <v>363848.92086330935</v>
      </c>
      <c r="M178">
        <f t="shared" si="23"/>
        <v>1.7094017094017033E-2</v>
      </c>
      <c r="N178" s="5">
        <v>25.58</v>
      </c>
      <c r="O178" s="2">
        <f t="shared" si="20"/>
        <v>0.96491889852885693</v>
      </c>
      <c r="P178" s="4">
        <f>$U$8*O178</f>
        <v>144737.83477932855</v>
      </c>
      <c r="Q178">
        <f t="shared" si="24"/>
        <v>1.7906884202148809E-2</v>
      </c>
    </row>
    <row r="179" spans="1:17" x14ac:dyDescent="0.25">
      <c r="A179" s="1">
        <v>40801</v>
      </c>
      <c r="B179" s="5">
        <v>389.5</v>
      </c>
      <c r="C179" s="2">
        <f t="shared" si="17"/>
        <v>1.1923347720941622</v>
      </c>
      <c r="D179" s="4">
        <f>$U$5*C179</f>
        <v>417317.17023295676</v>
      </c>
      <c r="E179">
        <f t="shared" si="21"/>
        <v>9.4073133438723477E-3</v>
      </c>
      <c r="F179" s="5">
        <v>542.55999999999995</v>
      </c>
      <c r="G179" s="2">
        <f t="shared" si="18"/>
        <v>0.89775792173409441</v>
      </c>
      <c r="H179" s="4">
        <f>$U$6*G179</f>
        <v>134663.68826011417</v>
      </c>
      <c r="I179">
        <f t="shared" si="22"/>
        <v>1.9715450974495674E-2</v>
      </c>
      <c r="J179" s="5">
        <v>20.63</v>
      </c>
      <c r="K179" s="2">
        <f t="shared" si="19"/>
        <v>1.0601233299075026</v>
      </c>
      <c r="L179" s="4">
        <f>$U$7*K179</f>
        <v>371043.16546762589</v>
      </c>
      <c r="M179">
        <f t="shared" si="23"/>
        <v>1.9772614928324161E-2</v>
      </c>
      <c r="N179" s="5">
        <v>26.05</v>
      </c>
      <c r="O179" s="2">
        <f t="shared" si="20"/>
        <v>0.98264805733685401</v>
      </c>
      <c r="P179" s="4">
        <f>$U$8*O179</f>
        <v>147397.2086005281</v>
      </c>
      <c r="Q179">
        <f t="shared" si="24"/>
        <v>1.8373729476153233E-2</v>
      </c>
    </row>
    <row r="180" spans="1:17" x14ac:dyDescent="0.25">
      <c r="A180" s="1">
        <v>40802</v>
      </c>
      <c r="B180" s="5">
        <v>396.97</v>
      </c>
      <c r="C180" s="2">
        <f t="shared" si="17"/>
        <v>1.2152018856950439</v>
      </c>
      <c r="D180" s="4">
        <f>$U$5*C180</f>
        <v>425320.65999326541</v>
      </c>
      <c r="E180">
        <f t="shared" si="21"/>
        <v>1.9178433889602164E-2</v>
      </c>
      <c r="F180" s="5">
        <v>546.67999999999995</v>
      </c>
      <c r="G180" s="2">
        <f t="shared" si="18"/>
        <v>0.90457516339869271</v>
      </c>
      <c r="H180" s="4">
        <f>$U$6*G180</f>
        <v>135686.27450980392</v>
      </c>
      <c r="I180">
        <f t="shared" si="22"/>
        <v>7.5936301975818576E-3</v>
      </c>
      <c r="J180" s="5">
        <v>21.05</v>
      </c>
      <c r="K180" s="2">
        <f t="shared" si="19"/>
        <v>1.0817060637204523</v>
      </c>
      <c r="L180" s="4">
        <f>$U$7*K180</f>
        <v>378597.12230215833</v>
      </c>
      <c r="M180">
        <f t="shared" si="23"/>
        <v>2.0358700920988904E-2</v>
      </c>
      <c r="N180" s="5">
        <v>26.18</v>
      </c>
      <c r="O180" s="2">
        <f t="shared" si="20"/>
        <v>0.98755186721991695</v>
      </c>
      <c r="P180" s="4">
        <f>$U$8*O180</f>
        <v>148132.78008298753</v>
      </c>
      <c r="Q180">
        <f t="shared" si="24"/>
        <v>4.9904030710172798E-3</v>
      </c>
    </row>
    <row r="181" spans="1:17" x14ac:dyDescent="0.25">
      <c r="A181" s="1">
        <v>40805</v>
      </c>
      <c r="B181" s="5">
        <v>408.01</v>
      </c>
      <c r="C181" s="2">
        <f t="shared" si="17"/>
        <v>1.2489974592095998</v>
      </c>
      <c r="D181" s="4">
        <f>$U$5*C181</f>
        <v>437149.11072335992</v>
      </c>
      <c r="E181">
        <f t="shared" si="21"/>
        <v>2.7810665793384759E-2</v>
      </c>
      <c r="F181" s="5">
        <v>546.66999999999996</v>
      </c>
      <c r="G181" s="2">
        <f t="shared" si="18"/>
        <v>0.90455861669562332</v>
      </c>
      <c r="H181" s="4">
        <f>$U$6*G181</f>
        <v>135683.7925043435</v>
      </c>
      <c r="I181">
        <f t="shared" si="22"/>
        <v>-1.8292236774741788E-5</v>
      </c>
      <c r="J181" s="5">
        <v>21.01</v>
      </c>
      <c r="K181" s="2">
        <f t="shared" si="19"/>
        <v>1.079650565262076</v>
      </c>
      <c r="L181" s="4">
        <f>$U$7*K181</f>
        <v>377877.69784172659</v>
      </c>
      <c r="M181">
        <f t="shared" si="23"/>
        <v>-1.9002375296911511E-3</v>
      </c>
      <c r="N181" s="5">
        <v>26.26</v>
      </c>
      <c r="O181" s="2">
        <f t="shared" si="20"/>
        <v>0.99056959637872499</v>
      </c>
      <c r="P181" s="4">
        <f>$U$8*O181</f>
        <v>148585.43945680876</v>
      </c>
      <c r="Q181">
        <f t="shared" si="24"/>
        <v>3.0557677616502854E-3</v>
      </c>
    </row>
    <row r="182" spans="1:17" x14ac:dyDescent="0.25">
      <c r="A182" s="1">
        <v>40806</v>
      </c>
      <c r="B182" s="5">
        <v>409.81</v>
      </c>
      <c r="C182" s="2">
        <f t="shared" si="17"/>
        <v>1.2545076070652339</v>
      </c>
      <c r="D182" s="4">
        <f>$U$5*C182</f>
        <v>439077.66247283184</v>
      </c>
      <c r="E182">
        <f t="shared" si="21"/>
        <v>4.4116565770446758E-3</v>
      </c>
      <c r="F182" s="5">
        <v>546.63</v>
      </c>
      <c r="G182" s="2">
        <f t="shared" si="18"/>
        <v>0.90449242988334566</v>
      </c>
      <c r="H182" s="4">
        <f>$U$6*G182</f>
        <v>135673.86448250184</v>
      </c>
      <c r="I182">
        <f t="shared" si="22"/>
        <v>-7.3170285546986236E-5</v>
      </c>
      <c r="J182" s="5">
        <v>21.27</v>
      </c>
      <c r="K182" s="2">
        <f t="shared" si="19"/>
        <v>1.0930113052415209</v>
      </c>
      <c r="L182" s="4">
        <f>$U$7*K182</f>
        <v>382553.95683453232</v>
      </c>
      <c r="M182">
        <f t="shared" si="23"/>
        <v>1.2375059495478347E-2</v>
      </c>
      <c r="N182" s="5">
        <v>26.04</v>
      </c>
      <c r="O182" s="2">
        <f t="shared" si="20"/>
        <v>0.98227084119200292</v>
      </c>
      <c r="P182" s="4">
        <f>$U$8*O182</f>
        <v>147340.62617880045</v>
      </c>
      <c r="Q182">
        <f t="shared" si="24"/>
        <v>-8.3777608530084535E-3</v>
      </c>
    </row>
    <row r="183" spans="1:17" x14ac:dyDescent="0.25">
      <c r="A183" s="1">
        <v>40807</v>
      </c>
      <c r="B183" s="5">
        <v>408.51</v>
      </c>
      <c r="C183" s="2">
        <f t="shared" si="17"/>
        <v>1.2505280558361649</v>
      </c>
      <c r="D183" s="4">
        <f>$U$5*C183</f>
        <v>437684.8195426577</v>
      </c>
      <c r="E183">
        <f t="shared" si="21"/>
        <v>-3.1722017520314783E-3</v>
      </c>
      <c r="F183" s="5">
        <v>539.20000000000005</v>
      </c>
      <c r="G183" s="2">
        <f t="shared" si="18"/>
        <v>0.89219822950277161</v>
      </c>
      <c r="H183" s="4">
        <f>$U$6*G183</f>
        <v>133829.73442541575</v>
      </c>
      <c r="I183">
        <f t="shared" si="22"/>
        <v>-1.3592375098329668E-2</v>
      </c>
      <c r="J183" s="5">
        <v>21.02</v>
      </c>
      <c r="K183" s="2">
        <f t="shared" si="19"/>
        <v>1.0801644398766701</v>
      </c>
      <c r="L183" s="4">
        <f>$U$7*K183</f>
        <v>378057.55395683454</v>
      </c>
      <c r="M183">
        <f t="shared" si="23"/>
        <v>-1.1753643629525135E-2</v>
      </c>
      <c r="N183" s="5">
        <v>25.09</v>
      </c>
      <c r="O183" s="2">
        <f t="shared" si="20"/>
        <v>0.946435307431158</v>
      </c>
      <c r="P183" s="4">
        <f>$U$8*O183</f>
        <v>141965.29611467369</v>
      </c>
      <c r="Q183">
        <f t="shared" si="24"/>
        <v>-3.6482334869431643E-2</v>
      </c>
    </row>
    <row r="184" spans="1:17" x14ac:dyDescent="0.25">
      <c r="A184" s="1">
        <v>40808</v>
      </c>
      <c r="B184" s="5">
        <v>398.28</v>
      </c>
      <c r="C184" s="2">
        <f t="shared" si="17"/>
        <v>1.2192120488566442</v>
      </c>
      <c r="D184" s="4">
        <f>$U$5*C184</f>
        <v>426724.2170998255</v>
      </c>
      <c r="E184">
        <f t="shared" si="21"/>
        <v>-2.5042226628479103E-2</v>
      </c>
      <c r="F184" s="5">
        <v>520.66</v>
      </c>
      <c r="G184" s="2">
        <f t="shared" si="18"/>
        <v>0.86152064201207901</v>
      </c>
      <c r="H184" s="4">
        <f>$U$6*G184</f>
        <v>129228.09630181185</v>
      </c>
      <c r="I184">
        <f t="shared" si="22"/>
        <v>-3.4384272997032728E-2</v>
      </c>
      <c r="J184" s="5">
        <v>20.71</v>
      </c>
      <c r="K184" s="2">
        <f t="shared" si="19"/>
        <v>1.0642343268242549</v>
      </c>
      <c r="L184" s="4">
        <f>$U$7*K184</f>
        <v>372482.01438848919</v>
      </c>
      <c r="M184">
        <f t="shared" si="23"/>
        <v>-1.4747859181731604E-2</v>
      </c>
      <c r="N184" s="5">
        <v>24.19</v>
      </c>
      <c r="O184" s="2">
        <f t="shared" si="20"/>
        <v>0.91248585439456809</v>
      </c>
      <c r="P184" s="4">
        <f>$U$8*O184</f>
        <v>136872.8781591852</v>
      </c>
      <c r="Q184">
        <f t="shared" si="24"/>
        <v>-3.5870864886408893E-2</v>
      </c>
    </row>
    <row r="185" spans="1:17" x14ac:dyDescent="0.25">
      <c r="A185" s="1">
        <v>40809</v>
      </c>
      <c r="B185" s="5">
        <v>400.74</v>
      </c>
      <c r="C185" s="2">
        <f t="shared" si="17"/>
        <v>1.2267425842593442</v>
      </c>
      <c r="D185" s="4">
        <f>$U$5*C185</f>
        <v>429359.90449077048</v>
      </c>
      <c r="E185">
        <f t="shared" si="21"/>
        <v>6.1765592045797124E-3</v>
      </c>
      <c r="F185" s="5">
        <v>525.51</v>
      </c>
      <c r="G185" s="2">
        <f t="shared" si="18"/>
        <v>0.86954579300074453</v>
      </c>
      <c r="H185" s="4">
        <f>$U$6*G185</f>
        <v>130431.86895011168</v>
      </c>
      <c r="I185">
        <f t="shared" si="22"/>
        <v>9.3151000653017846E-3</v>
      </c>
      <c r="J185" s="5">
        <v>21.23</v>
      </c>
      <c r="K185" s="2">
        <f t="shared" si="19"/>
        <v>1.0909558067831449</v>
      </c>
      <c r="L185" s="4">
        <f>$U$7*K185</f>
        <v>381834.5323741007</v>
      </c>
      <c r="M185">
        <f t="shared" si="23"/>
        <v>2.5108643167551792E-2</v>
      </c>
      <c r="N185" s="5">
        <v>24.19</v>
      </c>
      <c r="O185" s="2">
        <f t="shared" si="20"/>
        <v>0.91248585439456809</v>
      </c>
      <c r="P185" s="4">
        <f>$U$8*O185</f>
        <v>136872.8781591852</v>
      </c>
      <c r="Q185">
        <f t="shared" si="24"/>
        <v>0</v>
      </c>
    </row>
    <row r="186" spans="1:17" x14ac:dyDescent="0.25">
      <c r="A186" s="1">
        <v>40812</v>
      </c>
      <c r="B186" s="5">
        <v>399.62</v>
      </c>
      <c r="C186" s="2">
        <f t="shared" si="17"/>
        <v>1.2233140478158386</v>
      </c>
      <c r="D186" s="4">
        <f>$U$5*C186</f>
        <v>428159.91673554352</v>
      </c>
      <c r="E186">
        <f t="shared" si="21"/>
        <v>-2.794829565304191E-3</v>
      </c>
      <c r="F186" s="5">
        <v>531.89</v>
      </c>
      <c r="G186" s="2">
        <f t="shared" si="18"/>
        <v>0.88010258955903031</v>
      </c>
      <c r="H186" s="4">
        <f>$U$6*G186</f>
        <v>132015.38843385456</v>
      </c>
      <c r="I186">
        <f t="shared" si="22"/>
        <v>1.2140587239062972E-2</v>
      </c>
      <c r="J186" s="5">
        <v>21.3</v>
      </c>
      <c r="K186" s="2">
        <f t="shared" si="19"/>
        <v>1.0945529290853031</v>
      </c>
      <c r="L186" s="4">
        <f>$U$7*K186</f>
        <v>383093.52517985611</v>
      </c>
      <c r="M186">
        <f t="shared" si="23"/>
        <v>3.2972209138011355E-3</v>
      </c>
      <c r="N186" s="5">
        <v>24.56</v>
      </c>
      <c r="O186" s="2">
        <f t="shared" si="20"/>
        <v>0.92644285175405494</v>
      </c>
      <c r="P186" s="4">
        <f>$U$8*O186</f>
        <v>138966.42776310825</v>
      </c>
      <c r="Q186">
        <f t="shared" si="24"/>
        <v>1.529557668458037E-2</v>
      </c>
    </row>
    <row r="187" spans="1:17" x14ac:dyDescent="0.25">
      <c r="A187" s="1">
        <v>40813</v>
      </c>
      <c r="B187" s="5">
        <v>395.75</v>
      </c>
      <c r="C187" s="2">
        <f t="shared" si="17"/>
        <v>1.2114672299262252</v>
      </c>
      <c r="D187" s="4">
        <f>$U$5*C187</f>
        <v>424013.53047417884</v>
      </c>
      <c r="E187">
        <f t="shared" si="21"/>
        <v>-9.6841999899904829E-3</v>
      </c>
      <c r="F187" s="5">
        <v>539.34</v>
      </c>
      <c r="G187" s="2">
        <f t="shared" si="18"/>
        <v>0.89242988334574336</v>
      </c>
      <c r="H187" s="4">
        <f>$U$6*G187</f>
        <v>133864.48250186149</v>
      </c>
      <c r="I187">
        <f t="shared" si="22"/>
        <v>1.400665551147795E-2</v>
      </c>
      <c r="J187" s="5">
        <v>21.59</v>
      </c>
      <c r="K187" s="2">
        <f t="shared" si="19"/>
        <v>1.1094552929085302</v>
      </c>
      <c r="L187" s="4">
        <f>$U$7*K187</f>
        <v>388309.35251798556</v>
      </c>
      <c r="M187">
        <f t="shared" si="23"/>
        <v>1.3615023474178312E-2</v>
      </c>
      <c r="N187" s="5">
        <v>24.78</v>
      </c>
      <c r="O187" s="2">
        <f t="shared" si="20"/>
        <v>0.93474160694077701</v>
      </c>
      <c r="P187" s="4">
        <f>$U$8*O187</f>
        <v>140211.24104111656</v>
      </c>
      <c r="Q187">
        <f t="shared" si="24"/>
        <v>8.9576547231271508E-3</v>
      </c>
    </row>
    <row r="188" spans="1:17" x14ac:dyDescent="0.25">
      <c r="A188" s="1">
        <v>40814</v>
      </c>
      <c r="B188" s="5">
        <v>393.52</v>
      </c>
      <c r="C188" s="2">
        <f t="shared" si="17"/>
        <v>1.2046407689717451</v>
      </c>
      <c r="D188" s="4">
        <f>$U$5*C188</f>
        <v>421624.26914011076</v>
      </c>
      <c r="E188">
        <f t="shared" si="21"/>
        <v>-5.6348704990524245E-3</v>
      </c>
      <c r="F188" s="5">
        <v>528.84</v>
      </c>
      <c r="G188" s="2">
        <f t="shared" si="18"/>
        <v>0.87505584512285928</v>
      </c>
      <c r="H188" s="4">
        <f>$U$6*G188</f>
        <v>131258.37676842889</v>
      </c>
      <c r="I188">
        <f t="shared" si="22"/>
        <v>-1.9468238958727291E-2</v>
      </c>
      <c r="J188" s="5">
        <v>21.37</v>
      </c>
      <c r="K188" s="2">
        <f t="shared" si="19"/>
        <v>1.0981500513874614</v>
      </c>
      <c r="L188" s="4">
        <f>$U$7*K188</f>
        <v>384352.51798561146</v>
      </c>
      <c r="M188">
        <f t="shared" si="23"/>
        <v>-1.0189902732746559E-2</v>
      </c>
      <c r="N188" s="5">
        <v>24.69</v>
      </c>
      <c r="O188" s="2">
        <f t="shared" si="20"/>
        <v>0.9313466616371181</v>
      </c>
      <c r="P188" s="4">
        <f>$U$8*O188</f>
        <v>139701.99924556771</v>
      </c>
      <c r="Q188">
        <f t="shared" si="24"/>
        <v>-3.6319612590799411E-3</v>
      </c>
    </row>
    <row r="189" spans="1:17" x14ac:dyDescent="0.25">
      <c r="A189" s="1">
        <v>40815</v>
      </c>
      <c r="B189" s="5">
        <v>387.13</v>
      </c>
      <c r="C189" s="2">
        <f t="shared" si="17"/>
        <v>1.185079744084244</v>
      </c>
      <c r="D189" s="4">
        <f>$U$5*C189</f>
        <v>414777.91042948538</v>
      </c>
      <c r="E189">
        <f t="shared" si="21"/>
        <v>-1.623805651555188E-2</v>
      </c>
      <c r="F189" s="5">
        <v>527.5</v>
      </c>
      <c r="G189" s="2">
        <f t="shared" si="18"/>
        <v>0.8728385869115578</v>
      </c>
      <c r="H189" s="4">
        <f>$U$6*G189</f>
        <v>130925.78803673368</v>
      </c>
      <c r="I189">
        <f t="shared" si="22"/>
        <v>-2.5338476665910381E-3</v>
      </c>
      <c r="J189" s="5">
        <v>21.28</v>
      </c>
      <c r="K189" s="2">
        <f t="shared" si="19"/>
        <v>1.0935251798561152</v>
      </c>
      <c r="L189" s="4">
        <f>$U$7*K189</f>
        <v>382733.81294964033</v>
      </c>
      <c r="M189">
        <f t="shared" si="23"/>
        <v>-4.2115114646701368E-3</v>
      </c>
      <c r="N189" s="5">
        <v>24.57</v>
      </c>
      <c r="O189" s="2">
        <f t="shared" si="20"/>
        <v>0.92682006789890603</v>
      </c>
      <c r="P189" s="4">
        <f>$U$8*O189</f>
        <v>139023.0101848359</v>
      </c>
      <c r="Q189">
        <f t="shared" si="24"/>
        <v>-4.860267314702349E-3</v>
      </c>
    </row>
    <row r="190" spans="1:17" x14ac:dyDescent="0.25">
      <c r="A190" s="1">
        <v>40816</v>
      </c>
      <c r="B190" s="5">
        <v>377.96</v>
      </c>
      <c r="C190" s="2">
        <f t="shared" si="17"/>
        <v>1.1570086019530412</v>
      </c>
      <c r="D190" s="4">
        <f>$U$5*C190</f>
        <v>404953.01068356441</v>
      </c>
      <c r="E190">
        <f t="shared" si="21"/>
        <v>-2.3687133521039461E-2</v>
      </c>
      <c r="F190" s="5">
        <v>515.04</v>
      </c>
      <c r="G190" s="2">
        <f t="shared" si="18"/>
        <v>0.85222139488706861</v>
      </c>
      <c r="H190" s="4">
        <f>$U$6*G190</f>
        <v>127833.20923306029</v>
      </c>
      <c r="I190">
        <f t="shared" si="22"/>
        <v>-2.3620853080568827E-2</v>
      </c>
      <c r="J190" s="5">
        <v>20.440000000000001</v>
      </c>
      <c r="K190" s="2">
        <f t="shared" si="19"/>
        <v>1.0503597122302157</v>
      </c>
      <c r="L190" s="4">
        <f>$U$7*K190</f>
        <v>367625.89928057551</v>
      </c>
      <c r="M190">
        <f t="shared" si="23"/>
        <v>-3.9473684210526327E-2</v>
      </c>
      <c r="N190" s="5">
        <v>24.02</v>
      </c>
      <c r="O190" s="2">
        <f t="shared" si="20"/>
        <v>0.90607317993210101</v>
      </c>
      <c r="P190" s="4">
        <f>$U$8*O190</f>
        <v>135910.97698981516</v>
      </c>
      <c r="Q190">
        <f t="shared" si="24"/>
        <v>-2.238502238502238E-2</v>
      </c>
    </row>
    <row r="191" spans="1:17" x14ac:dyDescent="0.25">
      <c r="A191" s="1">
        <v>40819</v>
      </c>
      <c r="B191" s="5">
        <v>371.3</v>
      </c>
      <c r="C191" s="2">
        <f t="shared" si="17"/>
        <v>1.1366210548871951</v>
      </c>
      <c r="D191" s="4">
        <f>$U$5*C191</f>
        <v>397817.36921051831</v>
      </c>
      <c r="E191">
        <f t="shared" si="21"/>
        <v>-1.7620912265848165E-2</v>
      </c>
      <c r="F191" s="5">
        <v>495.52</v>
      </c>
      <c r="G191" s="2">
        <f t="shared" si="18"/>
        <v>0.81992223049557367</v>
      </c>
      <c r="H191" s="4">
        <f>$U$6*G191</f>
        <v>122988.33457433606</v>
      </c>
      <c r="I191">
        <f t="shared" si="22"/>
        <v>-3.7899968934451689E-2</v>
      </c>
      <c r="J191" s="5">
        <v>19.75</v>
      </c>
      <c r="K191" s="2">
        <f t="shared" si="19"/>
        <v>1.0149023638232271</v>
      </c>
      <c r="L191" s="4">
        <f>$U$7*K191</f>
        <v>355215.82733812946</v>
      </c>
      <c r="M191">
        <f t="shared" si="23"/>
        <v>-3.375733855185914E-2</v>
      </c>
      <c r="N191" s="5">
        <v>23.68</v>
      </c>
      <c r="O191" s="2">
        <f t="shared" si="20"/>
        <v>0.89324783100716709</v>
      </c>
      <c r="P191" s="4">
        <f>$U$8*O191</f>
        <v>133987.17465107507</v>
      </c>
      <c r="Q191">
        <f t="shared" si="24"/>
        <v>-1.4154870940882636E-2</v>
      </c>
    </row>
    <row r="192" spans="1:17" x14ac:dyDescent="0.25">
      <c r="A192" s="1">
        <v>40820</v>
      </c>
      <c r="B192" s="5">
        <v>369.22</v>
      </c>
      <c r="C192" s="2">
        <f t="shared" si="17"/>
        <v>1.1302537729206845</v>
      </c>
      <c r="D192" s="4">
        <f>$U$5*C192</f>
        <v>395588.82052223961</v>
      </c>
      <c r="E192">
        <f t="shared" si="21"/>
        <v>-5.6019391327767343E-3</v>
      </c>
      <c r="F192" s="5">
        <v>501.9</v>
      </c>
      <c r="G192" s="2">
        <f t="shared" si="18"/>
        <v>0.83047902705385945</v>
      </c>
      <c r="H192" s="4">
        <f>$U$6*G192</f>
        <v>124571.85405807891</v>
      </c>
      <c r="I192">
        <f t="shared" si="22"/>
        <v>1.2875363254762684E-2</v>
      </c>
      <c r="J192" s="5">
        <v>20.329999999999998</v>
      </c>
      <c r="K192" s="2">
        <f t="shared" si="19"/>
        <v>1.0447070914696812</v>
      </c>
      <c r="L192" s="4">
        <f>$U$7*K192</f>
        <v>365647.48201438843</v>
      </c>
      <c r="M192">
        <f t="shared" si="23"/>
        <v>2.936708860759496E-2</v>
      </c>
      <c r="N192" s="5">
        <v>24.46</v>
      </c>
      <c r="O192" s="2">
        <f t="shared" si="20"/>
        <v>0.92267069030554505</v>
      </c>
      <c r="P192" s="4">
        <f>$U$8*O192</f>
        <v>138400.60354583175</v>
      </c>
      <c r="Q192">
        <f t="shared" si="24"/>
        <v>3.2939189189189255E-2</v>
      </c>
    </row>
    <row r="193" spans="1:17" x14ac:dyDescent="0.25">
      <c r="A193" s="1">
        <v>40821</v>
      </c>
      <c r="B193" s="5">
        <v>374.92</v>
      </c>
      <c r="C193" s="2">
        <f t="shared" si="17"/>
        <v>1.1477025744635259</v>
      </c>
      <c r="D193" s="4">
        <f>$U$5*C193</f>
        <v>401695.90106223407</v>
      </c>
      <c r="E193">
        <f t="shared" si="21"/>
        <v>1.543795027354955E-2</v>
      </c>
      <c r="F193" s="5">
        <v>504.7</v>
      </c>
      <c r="G193" s="2">
        <f t="shared" si="18"/>
        <v>0.83511210391329527</v>
      </c>
      <c r="H193" s="4">
        <f>$U$6*G193</f>
        <v>125266.81558699429</v>
      </c>
      <c r="I193">
        <f t="shared" si="22"/>
        <v>5.5788005578800703E-3</v>
      </c>
      <c r="J193" s="5">
        <v>20.93</v>
      </c>
      <c r="K193" s="2">
        <f t="shared" si="19"/>
        <v>1.0755395683453237</v>
      </c>
      <c r="L193" s="4">
        <f>$U$7*K193</f>
        <v>376438.8489208633</v>
      </c>
      <c r="M193">
        <f t="shared" si="23"/>
        <v>2.9513034923758008E-2</v>
      </c>
      <c r="N193" s="5">
        <v>24.99</v>
      </c>
      <c r="O193" s="2">
        <f t="shared" si="20"/>
        <v>0.94266314598264789</v>
      </c>
      <c r="P193" s="4">
        <f>$U$8*O193</f>
        <v>141399.47189739719</v>
      </c>
      <c r="Q193">
        <f t="shared" si="24"/>
        <v>2.1668029435813363E-2</v>
      </c>
    </row>
    <row r="194" spans="1:17" x14ac:dyDescent="0.25">
      <c r="A194" s="1">
        <v>40822</v>
      </c>
      <c r="B194" s="5">
        <v>374.05</v>
      </c>
      <c r="C194" s="2">
        <f t="shared" si="17"/>
        <v>1.1450393363333027</v>
      </c>
      <c r="D194" s="4">
        <f>$U$5*C194</f>
        <v>400763.76771665592</v>
      </c>
      <c r="E194">
        <f t="shared" si="21"/>
        <v>-2.3204950389416057E-3</v>
      </c>
      <c r="F194" s="5">
        <v>514.71</v>
      </c>
      <c r="G194" s="2">
        <f t="shared" si="18"/>
        <v>0.85167535368577818</v>
      </c>
      <c r="H194" s="4">
        <f>$U$6*G194</f>
        <v>127751.30305286673</v>
      </c>
      <c r="I194">
        <f t="shared" si="22"/>
        <v>1.9833564493758837E-2</v>
      </c>
      <c r="J194" s="5">
        <v>21.1</v>
      </c>
      <c r="K194" s="2">
        <f t="shared" si="19"/>
        <v>1.0842754367934224</v>
      </c>
      <c r="L194" s="4">
        <f>$U$7*K194</f>
        <v>379496.40287769784</v>
      </c>
      <c r="M194">
        <f t="shared" si="23"/>
        <v>8.1223124701386151E-3</v>
      </c>
      <c r="N194" s="5">
        <v>25.42</v>
      </c>
      <c r="O194" s="2">
        <f t="shared" si="20"/>
        <v>0.95888344021124106</v>
      </c>
      <c r="P194" s="4">
        <f>$U$8*O194</f>
        <v>143832.51603168616</v>
      </c>
      <c r="Q194">
        <f t="shared" si="24"/>
        <v>1.7206882753101338E-2</v>
      </c>
    </row>
    <row r="195" spans="1:17" x14ac:dyDescent="0.25">
      <c r="A195" s="1">
        <v>40823</v>
      </c>
      <c r="B195" s="5">
        <v>366.54</v>
      </c>
      <c r="C195" s="2">
        <f t="shared" ref="C195:C251" si="25">B195/$B$2</f>
        <v>1.122049775002296</v>
      </c>
      <c r="D195" s="4">
        <f>$U$5*C195</f>
        <v>392717.42125080357</v>
      </c>
      <c r="E195">
        <f t="shared" si="21"/>
        <v>-2.0077529742013045E-2</v>
      </c>
      <c r="F195" s="5">
        <v>515.12</v>
      </c>
      <c r="G195" s="2">
        <f t="shared" ref="G195:G251" si="26">F195/$F$2</f>
        <v>0.85235376851162403</v>
      </c>
      <c r="H195" s="4">
        <f>$U$6*G195</f>
        <v>127853.06527674361</v>
      </c>
      <c r="I195">
        <f t="shared" si="22"/>
        <v>7.9656505605085748E-4</v>
      </c>
      <c r="J195" s="5">
        <v>21.35</v>
      </c>
      <c r="K195" s="2">
        <f t="shared" ref="K195:K251" si="27">J195/$J$2</f>
        <v>1.0971223021582734</v>
      </c>
      <c r="L195" s="4">
        <f>$U$7*K195</f>
        <v>383992.80575539573</v>
      </c>
      <c r="M195">
        <f t="shared" si="23"/>
        <v>1.1848341232227444E-2</v>
      </c>
      <c r="N195" s="5">
        <v>25.34</v>
      </c>
      <c r="O195" s="2">
        <f t="shared" ref="O195:O252" si="28">N195/$N$2</f>
        <v>0.95586571105243301</v>
      </c>
      <c r="P195" s="4">
        <f>$U$8*O195</f>
        <v>143379.85665786496</v>
      </c>
      <c r="Q195">
        <f t="shared" si="24"/>
        <v>-3.1471282454760274E-3</v>
      </c>
    </row>
    <row r="196" spans="1:17" x14ac:dyDescent="0.25">
      <c r="A196" s="1">
        <v>40826</v>
      </c>
      <c r="B196" s="5">
        <v>385.39</v>
      </c>
      <c r="C196" s="2">
        <f t="shared" si="25"/>
        <v>1.1797532678237976</v>
      </c>
      <c r="D196" s="4">
        <f>$U$5*C196</f>
        <v>412913.64373832918</v>
      </c>
      <c r="E196">
        <f t="shared" ref="E196:E251" si="29">B196/B195 - 1</f>
        <v>5.1426856550444544E-2</v>
      </c>
      <c r="F196" s="5">
        <v>537.16999999999996</v>
      </c>
      <c r="G196" s="2">
        <f t="shared" si="26"/>
        <v>0.88883924877968057</v>
      </c>
      <c r="H196" s="4">
        <f>$U$6*G196</f>
        <v>133325.88731695208</v>
      </c>
      <c r="I196">
        <f t="shared" ref="I196:I251" si="30">F196/F195 - 1</f>
        <v>4.2805559869544929E-2</v>
      </c>
      <c r="J196" s="5">
        <v>21.92</v>
      </c>
      <c r="K196" s="2">
        <f t="shared" si="27"/>
        <v>1.1264131551901337</v>
      </c>
      <c r="L196" s="4">
        <f>$U$7*K196</f>
        <v>394244.60431654681</v>
      </c>
      <c r="M196">
        <f t="shared" ref="M196:M251" si="31">J196/J195 - 1</f>
        <v>2.6697892271662749E-2</v>
      </c>
      <c r="N196" s="5">
        <v>26</v>
      </c>
      <c r="O196" s="2">
        <f t="shared" si="28"/>
        <v>0.98076197661259901</v>
      </c>
      <c r="P196" s="4">
        <f>$U$8*O196</f>
        <v>147114.29649188987</v>
      </c>
      <c r="Q196">
        <f t="shared" ref="Q196:Q251" si="32">N196/N195 - 1</f>
        <v>2.6045777426992878E-2</v>
      </c>
    </row>
    <row r="197" spans="1:17" x14ac:dyDescent="0.25">
      <c r="A197" s="1">
        <v>40827</v>
      </c>
      <c r="B197" s="5">
        <v>396.77</v>
      </c>
      <c r="C197" s="2">
        <f t="shared" si="25"/>
        <v>1.2145896470444177</v>
      </c>
      <c r="D197" s="4">
        <f>$U$5*C197</f>
        <v>425106.3764655462</v>
      </c>
      <c r="E197">
        <f t="shared" si="29"/>
        <v>2.9528529541503312E-2</v>
      </c>
      <c r="F197" s="5">
        <v>543.17999999999995</v>
      </c>
      <c r="G197" s="2">
        <f t="shared" si="26"/>
        <v>0.89878381732439805</v>
      </c>
      <c r="H197" s="4">
        <f>$U$6*G197</f>
        <v>134817.5725986597</v>
      </c>
      <c r="I197">
        <f t="shared" si="30"/>
        <v>1.1188264422808514E-2</v>
      </c>
      <c r="J197" s="5">
        <v>22.02</v>
      </c>
      <c r="K197" s="2">
        <f t="shared" si="27"/>
        <v>1.131551901336074</v>
      </c>
      <c r="L197" s="4">
        <f>$U$7*K197</f>
        <v>396043.16546762589</v>
      </c>
      <c r="M197">
        <f t="shared" si="31"/>
        <v>4.5620437956204185E-3</v>
      </c>
      <c r="N197" s="5">
        <v>26.06</v>
      </c>
      <c r="O197" s="2">
        <f t="shared" si="28"/>
        <v>0.98302527348170488</v>
      </c>
      <c r="P197" s="4">
        <f>$U$8*O197</f>
        <v>147453.79102225573</v>
      </c>
      <c r="Q197">
        <f t="shared" si="32"/>
        <v>2.3076923076923439E-3</v>
      </c>
    </row>
    <row r="198" spans="1:17" x14ac:dyDescent="0.25">
      <c r="A198" s="1">
        <v>40828</v>
      </c>
      <c r="B198" s="5">
        <v>398.65</v>
      </c>
      <c r="C198" s="2">
        <f t="shared" si="25"/>
        <v>1.2203446903603024</v>
      </c>
      <c r="D198" s="4">
        <f>$U$5*C198</f>
        <v>427120.64162610582</v>
      </c>
      <c r="E198">
        <f t="shared" si="29"/>
        <v>4.7382614613000751E-3</v>
      </c>
      <c r="F198" s="5">
        <v>548.5</v>
      </c>
      <c r="G198" s="2">
        <f t="shared" si="26"/>
        <v>0.90758666335732607</v>
      </c>
      <c r="H198" s="4">
        <f>$U$6*G198</f>
        <v>136137.9995035989</v>
      </c>
      <c r="I198">
        <f t="shared" si="30"/>
        <v>9.794175043263742E-3</v>
      </c>
      <c r="J198" s="5">
        <v>22.15</v>
      </c>
      <c r="K198" s="2">
        <f t="shared" si="27"/>
        <v>1.1382322713257964</v>
      </c>
      <c r="L198" s="4">
        <f>$U$7*K198</f>
        <v>398381.29496402876</v>
      </c>
      <c r="M198">
        <f t="shared" si="31"/>
        <v>5.9037238873751452E-3</v>
      </c>
      <c r="N198" s="5">
        <v>26.02</v>
      </c>
      <c r="O198" s="2">
        <f t="shared" si="28"/>
        <v>0.98151640890230096</v>
      </c>
      <c r="P198" s="4">
        <f>$U$8*O198</f>
        <v>147227.46133534514</v>
      </c>
      <c r="Q198">
        <f t="shared" si="32"/>
        <v>-1.5349194167305624E-3</v>
      </c>
    </row>
    <row r="199" spans="1:17" x14ac:dyDescent="0.25">
      <c r="A199" s="1">
        <v>40829</v>
      </c>
      <c r="B199" s="5">
        <v>404.83</v>
      </c>
      <c r="C199" s="2">
        <f t="shared" si="25"/>
        <v>1.2392628646646462</v>
      </c>
      <c r="D199" s="4">
        <f>$U$5*C199</f>
        <v>433742.00263262616</v>
      </c>
      <c r="E199">
        <f t="shared" si="29"/>
        <v>1.5502320331117536E-2</v>
      </c>
      <c r="F199" s="5">
        <v>558.99</v>
      </c>
      <c r="G199" s="2">
        <f t="shared" si="26"/>
        <v>0.92494415487714066</v>
      </c>
      <c r="H199" s="4">
        <f>$U$6*G199</f>
        <v>138741.62323157111</v>
      </c>
      <c r="I199">
        <f t="shared" si="30"/>
        <v>1.9124886052871437E-2</v>
      </c>
      <c r="J199" s="5">
        <v>22.41</v>
      </c>
      <c r="K199" s="2">
        <f t="shared" si="27"/>
        <v>1.1515930113052415</v>
      </c>
      <c r="L199" s="4">
        <f>$U$7*K199</f>
        <v>403057.55395683454</v>
      </c>
      <c r="M199">
        <f t="shared" si="31"/>
        <v>1.1738148984198782E-2</v>
      </c>
      <c r="N199" s="5">
        <v>26.23</v>
      </c>
      <c r="O199" s="2">
        <f t="shared" si="28"/>
        <v>0.98943794794417195</v>
      </c>
      <c r="P199" s="4">
        <f>$U$8*O199</f>
        <v>148415.6921916258</v>
      </c>
      <c r="Q199">
        <f t="shared" si="32"/>
        <v>8.0707148347425317E-3</v>
      </c>
    </row>
    <row r="200" spans="1:17" x14ac:dyDescent="0.25">
      <c r="A200" s="1">
        <v>40830</v>
      </c>
      <c r="B200" s="5">
        <v>418.29</v>
      </c>
      <c r="C200" s="2">
        <f t="shared" si="25"/>
        <v>1.2804665258517771</v>
      </c>
      <c r="D200" s="4">
        <f>$U$5*C200</f>
        <v>448163.284048122</v>
      </c>
      <c r="E200">
        <f t="shared" si="29"/>
        <v>3.3248524071832763E-2</v>
      </c>
      <c r="F200" s="5">
        <v>591.67999999999995</v>
      </c>
      <c r="G200" s="2">
        <f t="shared" si="26"/>
        <v>0.97903532721105313</v>
      </c>
      <c r="H200" s="4">
        <f>$U$6*G200</f>
        <v>146855.29908165798</v>
      </c>
      <c r="I200">
        <f t="shared" si="30"/>
        <v>5.8480473711515213E-2</v>
      </c>
      <c r="J200" s="5">
        <v>22.51</v>
      </c>
      <c r="K200" s="2">
        <f t="shared" si="27"/>
        <v>1.156731757451182</v>
      </c>
      <c r="L200" s="4">
        <f>$U$7*K200</f>
        <v>404856.11510791368</v>
      </c>
      <c r="M200">
        <f t="shared" si="31"/>
        <v>4.4622936189202544E-3</v>
      </c>
      <c r="N200" s="5">
        <v>26.32</v>
      </c>
      <c r="O200" s="2">
        <f t="shared" si="28"/>
        <v>0.99283289324783097</v>
      </c>
      <c r="P200" s="4">
        <f>$U$8*O200</f>
        <v>148924.93398717465</v>
      </c>
      <c r="Q200">
        <f t="shared" si="32"/>
        <v>3.4311856652686767E-3</v>
      </c>
    </row>
    <row r="201" spans="1:17" x14ac:dyDescent="0.25">
      <c r="A201" s="1">
        <v>40833</v>
      </c>
      <c r="B201" s="5">
        <v>416.29</v>
      </c>
      <c r="C201" s="2">
        <f t="shared" si="25"/>
        <v>1.2743441393455168</v>
      </c>
      <c r="D201" s="4">
        <f>$U$5*C201</f>
        <v>446020.44877093087</v>
      </c>
      <c r="E201">
        <f t="shared" si="29"/>
        <v>-4.7813717755623708E-3</v>
      </c>
      <c r="F201" s="5">
        <v>582.41</v>
      </c>
      <c r="G201" s="2">
        <f t="shared" si="26"/>
        <v>0.96369653346570683</v>
      </c>
      <c r="H201" s="4">
        <f>$U$6*G201</f>
        <v>144554.48001985601</v>
      </c>
      <c r="I201">
        <f t="shared" si="30"/>
        <v>-1.566725256895618E-2</v>
      </c>
      <c r="J201" s="5">
        <v>22.3</v>
      </c>
      <c r="K201" s="2">
        <f t="shared" si="27"/>
        <v>1.145940390544707</v>
      </c>
      <c r="L201" s="4">
        <f>$U$7*K201</f>
        <v>401079.13669064746</v>
      </c>
      <c r="M201">
        <f t="shared" si="31"/>
        <v>-9.3291870279875733E-3</v>
      </c>
      <c r="N201" s="5">
        <v>26.04</v>
      </c>
      <c r="O201" s="2">
        <f t="shared" si="28"/>
        <v>0.98227084119200292</v>
      </c>
      <c r="P201" s="4">
        <f>$U$8*O201</f>
        <v>147340.62617880045</v>
      </c>
      <c r="Q201">
        <f t="shared" si="32"/>
        <v>-1.0638297872340496E-2</v>
      </c>
    </row>
    <row r="202" spans="1:17" x14ac:dyDescent="0.25">
      <c r="A202" s="1">
        <v>40834</v>
      </c>
      <c r="B202" s="5">
        <v>418.52</v>
      </c>
      <c r="C202" s="2">
        <f t="shared" si="25"/>
        <v>1.2811706002999967</v>
      </c>
      <c r="D202" s="4">
        <f>$U$5*C202</f>
        <v>448409.71010499884</v>
      </c>
      <c r="E202">
        <f t="shared" si="29"/>
        <v>5.3568425856973523E-3</v>
      </c>
      <c r="F202" s="5">
        <v>590.51</v>
      </c>
      <c r="G202" s="2">
        <f t="shared" si="26"/>
        <v>0.97709936295193178</v>
      </c>
      <c r="H202" s="4">
        <f>$U$6*G202</f>
        <v>146564.90444278976</v>
      </c>
      <c r="I202">
        <f t="shared" si="30"/>
        <v>1.3907728232688266E-2</v>
      </c>
      <c r="J202" s="5">
        <v>22.42</v>
      </c>
      <c r="K202" s="2">
        <f t="shared" si="27"/>
        <v>1.1521068859198356</v>
      </c>
      <c r="L202" s="4">
        <f>$U$7*K202</f>
        <v>403237.41007194243</v>
      </c>
      <c r="M202">
        <f t="shared" si="31"/>
        <v>5.3811659192826156E-3</v>
      </c>
      <c r="N202" s="5">
        <v>26.36</v>
      </c>
      <c r="O202" s="2">
        <f t="shared" si="28"/>
        <v>0.99434175782723488</v>
      </c>
      <c r="P202" s="4">
        <f>$U$8*O202</f>
        <v>149151.26367408523</v>
      </c>
      <c r="Q202">
        <f t="shared" si="32"/>
        <v>1.228878648233489E-2</v>
      </c>
    </row>
    <row r="203" spans="1:17" x14ac:dyDescent="0.25">
      <c r="A203" s="1">
        <v>40835</v>
      </c>
      <c r="B203" s="5">
        <v>395.11</v>
      </c>
      <c r="C203" s="2">
        <f t="shared" si="25"/>
        <v>1.2095080662442219</v>
      </c>
      <c r="D203" s="4">
        <f>$U$5*C203</f>
        <v>423327.8231854777</v>
      </c>
      <c r="E203">
        <f t="shared" si="29"/>
        <v>-5.59352002293797E-2</v>
      </c>
      <c r="F203" s="5">
        <v>580.70000000000005</v>
      </c>
      <c r="G203" s="2">
        <f t="shared" si="26"/>
        <v>0.96086704724083727</v>
      </c>
      <c r="H203" s="4">
        <f>$U$6*G203</f>
        <v>144130.0570861256</v>
      </c>
      <c r="I203">
        <f t="shared" si="30"/>
        <v>-1.6612758463023347E-2</v>
      </c>
      <c r="J203" s="5">
        <v>23.22</v>
      </c>
      <c r="K203" s="2">
        <f t="shared" si="27"/>
        <v>1.1932168550873585</v>
      </c>
      <c r="L203" s="4">
        <f>$U$7*K203</f>
        <v>417625.89928057551</v>
      </c>
      <c r="M203">
        <f t="shared" si="31"/>
        <v>3.5682426404995304E-2</v>
      </c>
      <c r="N203" s="5">
        <v>26.19</v>
      </c>
      <c r="O203" s="2">
        <f t="shared" si="28"/>
        <v>0.98792908336476803</v>
      </c>
      <c r="P203" s="4">
        <f>$U$8*O203</f>
        <v>148189.36250471522</v>
      </c>
      <c r="Q203">
        <f t="shared" si="32"/>
        <v>-6.4491654021243683E-3</v>
      </c>
    </row>
    <row r="204" spans="1:17" x14ac:dyDescent="0.25">
      <c r="A204" s="1">
        <v>40836</v>
      </c>
      <c r="B204" s="5">
        <v>391.83</v>
      </c>
      <c r="C204" s="2">
        <f t="shared" si="25"/>
        <v>1.1994673523739552</v>
      </c>
      <c r="D204" s="4">
        <f>$U$5*C204</f>
        <v>419813.57333088433</v>
      </c>
      <c r="E204">
        <f t="shared" si="29"/>
        <v>-8.3014856622207756E-3</v>
      </c>
      <c r="F204" s="5">
        <v>583.66999999999996</v>
      </c>
      <c r="G204" s="2">
        <f t="shared" si="26"/>
        <v>0.96578141805245299</v>
      </c>
      <c r="H204" s="4">
        <f>$U$6*G204</f>
        <v>144867.21270786796</v>
      </c>
      <c r="I204">
        <f t="shared" si="30"/>
        <v>5.1145169622868192E-3</v>
      </c>
      <c r="J204" s="5">
        <v>22.62</v>
      </c>
      <c r="K204" s="2">
        <f t="shared" si="27"/>
        <v>1.1623843782117163</v>
      </c>
      <c r="L204" s="4">
        <f>$U$7*K204</f>
        <v>406834.5323741007</v>
      </c>
      <c r="M204">
        <f t="shared" si="31"/>
        <v>-2.5839793281653645E-2</v>
      </c>
      <c r="N204" s="5">
        <v>26.1</v>
      </c>
      <c r="O204" s="2">
        <f t="shared" si="28"/>
        <v>0.98453413806110901</v>
      </c>
      <c r="P204" s="4">
        <f>$U$8*O204</f>
        <v>147680.12070916634</v>
      </c>
      <c r="Q204">
        <f t="shared" si="32"/>
        <v>-3.4364261168384758E-3</v>
      </c>
    </row>
    <row r="205" spans="1:17" x14ac:dyDescent="0.25">
      <c r="A205" s="1">
        <v>40837</v>
      </c>
      <c r="B205" s="5">
        <v>389.41</v>
      </c>
      <c r="C205" s="2">
        <f t="shared" si="25"/>
        <v>1.1920592647013806</v>
      </c>
      <c r="D205" s="4">
        <f>$U$5*C205</f>
        <v>417220.74264548317</v>
      </c>
      <c r="E205">
        <f t="shared" si="29"/>
        <v>-6.1761478192071673E-3</v>
      </c>
      <c r="F205" s="5">
        <v>590.49</v>
      </c>
      <c r="G205" s="2">
        <f t="shared" si="26"/>
        <v>0.97706626954579301</v>
      </c>
      <c r="H205" s="4">
        <f>$U$6*G205</f>
        <v>146559.94043186895</v>
      </c>
      <c r="I205">
        <f t="shared" si="30"/>
        <v>1.1684684839035953E-2</v>
      </c>
      <c r="J205" s="5">
        <v>23.02</v>
      </c>
      <c r="K205" s="2">
        <f t="shared" si="27"/>
        <v>1.1829393627954778</v>
      </c>
      <c r="L205" s="4">
        <f>$U$7*K205</f>
        <v>414028.77697841724</v>
      </c>
      <c r="M205">
        <f t="shared" si="31"/>
        <v>1.7683465959327904E-2</v>
      </c>
      <c r="N205" s="5">
        <v>26.22</v>
      </c>
      <c r="O205" s="2">
        <f t="shared" si="28"/>
        <v>0.98906073179932086</v>
      </c>
      <c r="P205" s="4">
        <f>$U$8*O205</f>
        <v>148359.10976989812</v>
      </c>
      <c r="Q205">
        <f t="shared" si="32"/>
        <v>4.5977011494251485E-3</v>
      </c>
    </row>
    <row r="206" spans="1:17" x14ac:dyDescent="0.25">
      <c r="A206" s="1">
        <v>40840</v>
      </c>
      <c r="B206" s="5">
        <v>402.2</v>
      </c>
      <c r="C206" s="2">
        <f t="shared" si="25"/>
        <v>1.2312119264089141</v>
      </c>
      <c r="D206" s="4">
        <f>$U$5*C206</f>
        <v>430924.17424311995</v>
      </c>
      <c r="E206">
        <f t="shared" si="29"/>
        <v>3.2844559718548494E-2</v>
      </c>
      <c r="F206" s="5">
        <v>596.41999999999996</v>
      </c>
      <c r="G206" s="2">
        <f t="shared" si="26"/>
        <v>0.98687846446595506</v>
      </c>
      <c r="H206" s="4">
        <f>$U$6*G206</f>
        <v>148031.76966989326</v>
      </c>
      <c r="I206">
        <f t="shared" si="30"/>
        <v>1.0042507070399109E-2</v>
      </c>
      <c r="J206" s="5">
        <v>23.56</v>
      </c>
      <c r="K206" s="2">
        <f t="shared" si="27"/>
        <v>1.2106885919835559</v>
      </c>
      <c r="L206" s="4">
        <f>$U$7*K206</f>
        <v>423741.00719424459</v>
      </c>
      <c r="M206">
        <f t="shared" si="31"/>
        <v>2.3457862728062606E-2</v>
      </c>
      <c r="N206" s="5">
        <v>26.24</v>
      </c>
      <c r="O206" s="2">
        <f t="shared" si="28"/>
        <v>0.98981516408902293</v>
      </c>
      <c r="P206" s="4">
        <f>$U$8*O206</f>
        <v>148472.27461335345</v>
      </c>
      <c r="Q206">
        <f t="shared" si="32"/>
        <v>7.6277650648348683E-4</v>
      </c>
    </row>
    <row r="207" spans="1:17" x14ac:dyDescent="0.25">
      <c r="A207" s="1">
        <v>40841</v>
      </c>
      <c r="B207" s="5">
        <v>394.27</v>
      </c>
      <c r="C207" s="2">
        <f t="shared" si="25"/>
        <v>1.2069366639115926</v>
      </c>
      <c r="D207" s="4">
        <f>$U$5*C207</f>
        <v>422427.8323690574</v>
      </c>
      <c r="E207">
        <f t="shared" si="29"/>
        <v>-1.9716558925907512E-2</v>
      </c>
      <c r="F207" s="5">
        <v>583.16</v>
      </c>
      <c r="G207" s="2">
        <f t="shared" si="26"/>
        <v>0.96493753619591283</v>
      </c>
      <c r="H207" s="4">
        <f>$U$6*G207</f>
        <v>144740.63042938692</v>
      </c>
      <c r="I207">
        <f t="shared" si="30"/>
        <v>-2.2232654840548594E-2</v>
      </c>
      <c r="J207" s="5">
        <v>23.59</v>
      </c>
      <c r="K207" s="2">
        <f t="shared" si="27"/>
        <v>1.2122302158273381</v>
      </c>
      <c r="L207" s="4">
        <f>$U$7*K207</f>
        <v>424280.57553956832</v>
      </c>
      <c r="M207">
        <f t="shared" si="31"/>
        <v>1.2733446519526126E-3</v>
      </c>
      <c r="N207" s="5">
        <v>25.88</v>
      </c>
      <c r="O207" s="2">
        <f t="shared" si="28"/>
        <v>0.97623538287438694</v>
      </c>
      <c r="P207" s="4">
        <f>$U$8*O207</f>
        <v>146435.30743115803</v>
      </c>
      <c r="Q207">
        <f t="shared" si="32"/>
        <v>-1.3719512195121908E-2</v>
      </c>
    </row>
    <row r="208" spans="1:17" x14ac:dyDescent="0.25">
      <c r="A208" s="1">
        <v>40842</v>
      </c>
      <c r="B208" s="5">
        <v>397.07</v>
      </c>
      <c r="C208" s="2">
        <f t="shared" si="25"/>
        <v>1.2155080050203568</v>
      </c>
      <c r="D208" s="4">
        <f>$U$5*C208</f>
        <v>425427.80175712489</v>
      </c>
      <c r="E208">
        <f t="shared" si="29"/>
        <v>7.1017323154183298E-3</v>
      </c>
      <c r="F208" s="5">
        <v>586.30999999999995</v>
      </c>
      <c r="G208" s="2">
        <f t="shared" si="26"/>
        <v>0.97014974766277806</v>
      </c>
      <c r="H208" s="4">
        <f>$U$6*G208</f>
        <v>145522.46214941671</v>
      </c>
      <c r="I208">
        <f t="shared" si="30"/>
        <v>5.4016050483571831E-3</v>
      </c>
      <c r="J208" s="5">
        <v>23.66</v>
      </c>
      <c r="K208" s="2">
        <f t="shared" si="27"/>
        <v>1.2158273381294964</v>
      </c>
      <c r="L208" s="4">
        <f>$U$7*K208</f>
        <v>425539.56834532373</v>
      </c>
      <c r="M208">
        <f t="shared" si="31"/>
        <v>2.9673590504450953E-3</v>
      </c>
      <c r="N208" s="5">
        <v>25.67</v>
      </c>
      <c r="O208" s="2">
        <f t="shared" si="28"/>
        <v>0.96831384383251606</v>
      </c>
      <c r="P208" s="4">
        <f>$U$8*O208</f>
        <v>145247.0765748774</v>
      </c>
      <c r="Q208">
        <f t="shared" si="32"/>
        <v>-8.1143740340029469E-3</v>
      </c>
    </row>
    <row r="209" spans="1:17" x14ac:dyDescent="0.25">
      <c r="A209" s="1">
        <v>40843</v>
      </c>
      <c r="B209" s="5">
        <v>401.13</v>
      </c>
      <c r="C209" s="2">
        <f t="shared" si="25"/>
        <v>1.2279364496280649</v>
      </c>
      <c r="D209" s="4">
        <f>$U$5*C209</f>
        <v>429777.75736982271</v>
      </c>
      <c r="E209">
        <f t="shared" si="29"/>
        <v>1.0224897373259045E-2</v>
      </c>
      <c r="F209" s="5">
        <v>598.66999999999996</v>
      </c>
      <c r="G209" s="2">
        <f t="shared" si="26"/>
        <v>0.99060147265657306</v>
      </c>
      <c r="H209" s="4">
        <f>$U$6*G209</f>
        <v>148590.22089848595</v>
      </c>
      <c r="I209">
        <f t="shared" si="30"/>
        <v>2.1080998106803639E-2</v>
      </c>
      <c r="J209" s="5">
        <v>24.07</v>
      </c>
      <c r="K209" s="2">
        <f t="shared" si="27"/>
        <v>1.2368961973278521</v>
      </c>
      <c r="L209" s="4">
        <f>$U$7*K209</f>
        <v>432913.66906474822</v>
      </c>
      <c r="M209">
        <f t="shared" si="31"/>
        <v>1.7328825021132754E-2</v>
      </c>
      <c r="N209" s="5">
        <v>26.3</v>
      </c>
      <c r="O209" s="2">
        <f t="shared" si="28"/>
        <v>0.99207846095812902</v>
      </c>
      <c r="P209" s="4">
        <f>$U$8*O209</f>
        <v>148811.76914371934</v>
      </c>
      <c r="Q209">
        <f t="shared" si="32"/>
        <v>2.4542267238020887E-2</v>
      </c>
    </row>
    <row r="210" spans="1:17" x14ac:dyDescent="0.25">
      <c r="A210" s="1">
        <v>40844</v>
      </c>
      <c r="B210" s="5">
        <v>401.39</v>
      </c>
      <c r="C210" s="2">
        <f t="shared" si="25"/>
        <v>1.2287323598738786</v>
      </c>
      <c r="D210" s="4">
        <f>$U$5*C210</f>
        <v>430056.32595585752</v>
      </c>
      <c r="E210">
        <f t="shared" si="29"/>
        <v>6.481689227930687E-4</v>
      </c>
      <c r="F210" s="5">
        <v>600.14</v>
      </c>
      <c r="G210" s="2">
        <f t="shared" si="26"/>
        <v>0.99303383800777689</v>
      </c>
      <c r="H210" s="4">
        <f>$U$6*G210</f>
        <v>148955.07570116653</v>
      </c>
      <c r="I210">
        <f t="shared" si="30"/>
        <v>2.4554428984249199E-3</v>
      </c>
      <c r="J210" s="5">
        <v>23.93</v>
      </c>
      <c r="K210" s="2">
        <f t="shared" si="27"/>
        <v>1.2297019527235353</v>
      </c>
      <c r="L210" s="4">
        <f>$U$7*K210</f>
        <v>430395.68345323735</v>
      </c>
      <c r="M210">
        <f t="shared" si="31"/>
        <v>-5.8163689239717487E-3</v>
      </c>
      <c r="N210" s="5">
        <v>26.04</v>
      </c>
      <c r="O210" s="2">
        <f t="shared" si="28"/>
        <v>0.98227084119200292</v>
      </c>
      <c r="P210" s="4">
        <f>$U$8*O210</f>
        <v>147340.62617880045</v>
      </c>
      <c r="Q210">
        <f t="shared" si="32"/>
        <v>-9.8859315589354679E-3</v>
      </c>
    </row>
    <row r="211" spans="1:17" x14ac:dyDescent="0.25">
      <c r="A211" s="1">
        <v>40847</v>
      </c>
      <c r="B211" s="5">
        <v>401.22</v>
      </c>
      <c r="C211" s="2">
        <f t="shared" si="25"/>
        <v>1.2282119570208467</v>
      </c>
      <c r="D211" s="4">
        <f>$U$5*C211</f>
        <v>429874.18495729635</v>
      </c>
      <c r="E211">
        <f t="shared" si="29"/>
        <v>-4.2352823936808726E-4</v>
      </c>
      <c r="F211" s="5">
        <v>592.64</v>
      </c>
      <c r="G211" s="2">
        <f t="shared" si="26"/>
        <v>0.9806238107057168</v>
      </c>
      <c r="H211" s="4">
        <f>$U$6*G211</f>
        <v>147093.57160585752</v>
      </c>
      <c r="I211">
        <f t="shared" si="30"/>
        <v>-1.2497084013730175E-2</v>
      </c>
      <c r="J211" s="5">
        <v>23.51</v>
      </c>
      <c r="K211" s="2">
        <f t="shared" si="27"/>
        <v>1.2081192189105858</v>
      </c>
      <c r="L211" s="4">
        <f>$U$7*K211</f>
        <v>422841.72661870503</v>
      </c>
      <c r="M211">
        <f t="shared" si="31"/>
        <v>-1.7551190973673192E-2</v>
      </c>
      <c r="N211" s="5">
        <v>25.7</v>
      </c>
      <c r="O211" s="2">
        <f t="shared" si="28"/>
        <v>0.969445492267069</v>
      </c>
      <c r="P211" s="4">
        <f>$U$8*O211</f>
        <v>145416.82384006036</v>
      </c>
      <c r="Q211">
        <f t="shared" si="32"/>
        <v>-1.3056835637480835E-2</v>
      </c>
    </row>
    <row r="212" spans="1:17" x14ac:dyDescent="0.25">
      <c r="A212" s="1">
        <v>40848</v>
      </c>
      <c r="B212" s="5">
        <v>393.02</v>
      </c>
      <c r="C212" s="2">
        <f t="shared" si="25"/>
        <v>1.20311017234518</v>
      </c>
      <c r="D212" s="4">
        <f>$U$5*C212</f>
        <v>421088.56032081303</v>
      </c>
      <c r="E212">
        <f t="shared" si="29"/>
        <v>-2.04376651213799E-2</v>
      </c>
      <c r="F212" s="5">
        <v>578.65</v>
      </c>
      <c r="G212" s="2">
        <f t="shared" si="26"/>
        <v>0.95747497311160745</v>
      </c>
      <c r="H212" s="4">
        <f>$U$6*G212</f>
        <v>143621.24596674112</v>
      </c>
      <c r="I212">
        <f t="shared" si="30"/>
        <v>-2.3606236501079958E-2</v>
      </c>
      <c r="J212" s="5">
        <v>22.89</v>
      </c>
      <c r="K212" s="2">
        <f t="shared" si="27"/>
        <v>1.1762589928057554</v>
      </c>
      <c r="L212" s="4">
        <f>$U$7*K212</f>
        <v>411690.64748201438</v>
      </c>
      <c r="M212">
        <f t="shared" si="31"/>
        <v>-2.6371756699276938E-2</v>
      </c>
      <c r="N212" s="5">
        <v>25.09</v>
      </c>
      <c r="O212" s="2">
        <f t="shared" si="28"/>
        <v>0.946435307431158</v>
      </c>
      <c r="P212" s="4">
        <f>$U$8*O212</f>
        <v>141965.29611467369</v>
      </c>
      <c r="Q212">
        <f t="shared" si="32"/>
        <v>-2.3735408560311311E-2</v>
      </c>
    </row>
    <row r="213" spans="1:17" x14ac:dyDescent="0.25">
      <c r="A213" s="1">
        <v>40849</v>
      </c>
      <c r="B213" s="5">
        <v>393.91</v>
      </c>
      <c r="C213" s="2">
        <f t="shared" si="25"/>
        <v>1.205834634340466</v>
      </c>
      <c r="D213" s="4">
        <f>$U$5*C213</f>
        <v>422042.1220191631</v>
      </c>
      <c r="E213">
        <f t="shared" si="29"/>
        <v>2.2645158007226218E-3</v>
      </c>
      <c r="F213" s="5">
        <v>584.82000000000005</v>
      </c>
      <c r="G213" s="2">
        <f t="shared" si="26"/>
        <v>0.96768428890543567</v>
      </c>
      <c r="H213" s="4">
        <f>$U$6*G213</f>
        <v>145152.64333581534</v>
      </c>
      <c r="I213">
        <f t="shared" si="30"/>
        <v>1.0662749503153934E-2</v>
      </c>
      <c r="J213" s="5">
        <v>22.85</v>
      </c>
      <c r="K213" s="2">
        <f t="shared" si="27"/>
        <v>1.1742034943473794</v>
      </c>
      <c r="L213" s="4">
        <f>$U$7*K213</f>
        <v>410971.22302158276</v>
      </c>
      <c r="M213">
        <f t="shared" si="31"/>
        <v>-1.7474879860200909E-3</v>
      </c>
      <c r="N213" s="5">
        <v>25.11</v>
      </c>
      <c r="O213" s="2">
        <f t="shared" si="28"/>
        <v>0.94718973972085996</v>
      </c>
      <c r="P213" s="4">
        <f>$U$8*O213</f>
        <v>142078.460958129</v>
      </c>
      <c r="Q213">
        <f t="shared" si="32"/>
        <v>7.9713033080897056E-4</v>
      </c>
    </row>
    <row r="214" spans="1:17" x14ac:dyDescent="0.25">
      <c r="A214" s="1">
        <v>40850</v>
      </c>
      <c r="B214" s="5">
        <v>399.52</v>
      </c>
      <c r="C214" s="2">
        <f t="shared" si="25"/>
        <v>1.2230079284905255</v>
      </c>
      <c r="D214" s="4">
        <f>$U$5*C214</f>
        <v>428052.77497168392</v>
      </c>
      <c r="E214">
        <f t="shared" si="29"/>
        <v>1.4241831890533296E-2</v>
      </c>
      <c r="F214" s="5">
        <v>597.5</v>
      </c>
      <c r="G214" s="2">
        <f t="shared" si="26"/>
        <v>0.98866550839745182</v>
      </c>
      <c r="H214" s="4">
        <f>$U$6*G214</f>
        <v>148299.82625961778</v>
      </c>
      <c r="I214">
        <f t="shared" si="30"/>
        <v>2.1681885024451786E-2</v>
      </c>
      <c r="J214" s="5">
        <v>23.39</v>
      </c>
      <c r="K214" s="2">
        <f t="shared" si="27"/>
        <v>1.2019527235354572</v>
      </c>
      <c r="L214" s="4">
        <f>$U$7*K214</f>
        <v>420683.45323741005</v>
      </c>
      <c r="M214">
        <f t="shared" si="31"/>
        <v>2.3632385120350152E-2</v>
      </c>
      <c r="N214" s="5">
        <v>25.61</v>
      </c>
      <c r="O214" s="2">
        <f t="shared" si="28"/>
        <v>0.96605054696340997</v>
      </c>
      <c r="P214" s="4">
        <f>$U$8*O214</f>
        <v>144907.58204451151</v>
      </c>
      <c r="Q214">
        <f t="shared" si="32"/>
        <v>1.991238550378327E-2</v>
      </c>
    </row>
    <row r="215" spans="1:17" x14ac:dyDescent="0.25">
      <c r="A215" s="1">
        <v>40851</v>
      </c>
      <c r="B215" s="5">
        <v>396.72</v>
      </c>
      <c r="C215" s="2">
        <f t="shared" si="25"/>
        <v>1.2144365873817615</v>
      </c>
      <c r="D215" s="4">
        <f>$U$5*C215</f>
        <v>425052.80558361654</v>
      </c>
      <c r="E215">
        <f t="shared" si="29"/>
        <v>-7.0084100921103953E-3</v>
      </c>
      <c r="F215" s="5">
        <v>596.14</v>
      </c>
      <c r="G215" s="2">
        <f t="shared" si="26"/>
        <v>0.98641515678001157</v>
      </c>
      <c r="H215" s="4">
        <f>$U$6*G215</f>
        <v>147962.27351700174</v>
      </c>
      <c r="I215">
        <f t="shared" si="30"/>
        <v>-2.2761506276151033E-3</v>
      </c>
      <c r="J215" s="5">
        <v>22.94</v>
      </c>
      <c r="K215" s="2">
        <f t="shared" si="27"/>
        <v>1.1788283658787255</v>
      </c>
      <c r="L215" s="4">
        <f>$U$7*K215</f>
        <v>412589.92805755395</v>
      </c>
      <c r="M215">
        <f t="shared" si="31"/>
        <v>-1.9238991021804153E-2</v>
      </c>
      <c r="N215" s="5">
        <v>25.34</v>
      </c>
      <c r="O215" s="2">
        <f t="shared" si="28"/>
        <v>0.95586571105243301</v>
      </c>
      <c r="P215" s="4">
        <f>$U$8*O215</f>
        <v>143379.85665786496</v>
      </c>
      <c r="Q215">
        <f t="shared" si="32"/>
        <v>-1.0542756735650083E-2</v>
      </c>
    </row>
    <row r="216" spans="1:17" x14ac:dyDescent="0.25">
      <c r="A216" s="1">
        <v>40854</v>
      </c>
      <c r="B216" s="5">
        <v>396.21</v>
      </c>
      <c r="C216" s="2">
        <f t="shared" si="25"/>
        <v>1.2128753788226649</v>
      </c>
      <c r="D216" s="4">
        <f>$U$5*C216</f>
        <v>424506.38258793275</v>
      </c>
      <c r="E216">
        <f t="shared" si="29"/>
        <v>-1.2855414398065257E-3</v>
      </c>
      <c r="F216" s="5">
        <v>608.33000000000004</v>
      </c>
      <c r="G216" s="2">
        <f t="shared" si="26"/>
        <v>1.0065855878216265</v>
      </c>
      <c r="H216" s="4">
        <f>$U$6*G216</f>
        <v>150987.83817324397</v>
      </c>
      <c r="I216">
        <f t="shared" si="30"/>
        <v>2.0448216861810975E-2</v>
      </c>
      <c r="J216" s="5">
        <v>23.46</v>
      </c>
      <c r="K216" s="2">
        <f t="shared" si="27"/>
        <v>1.2055498458376157</v>
      </c>
      <c r="L216" s="4">
        <f>$U$7*K216</f>
        <v>421942.44604316552</v>
      </c>
      <c r="M216">
        <f t="shared" si="31"/>
        <v>2.2667829119441985E-2</v>
      </c>
      <c r="N216" s="5">
        <v>25.87</v>
      </c>
      <c r="O216" s="2">
        <f t="shared" si="28"/>
        <v>0.97585816672953596</v>
      </c>
      <c r="P216" s="4">
        <f>$U$8*O216</f>
        <v>146378.7250094304</v>
      </c>
      <c r="Q216">
        <f t="shared" si="32"/>
        <v>2.0915548539857998E-2</v>
      </c>
    </row>
    <row r="217" spans="1:17" x14ac:dyDescent="0.25">
      <c r="A217" s="1">
        <v>40855</v>
      </c>
      <c r="B217" s="5">
        <v>402.65</v>
      </c>
      <c r="C217" s="2">
        <f t="shared" si="25"/>
        <v>1.2325894633728225</v>
      </c>
      <c r="D217" s="4">
        <f>$U$5*C217</f>
        <v>431406.31218048785</v>
      </c>
      <c r="E217">
        <f t="shared" si="29"/>
        <v>1.6254006713611435E-2</v>
      </c>
      <c r="F217" s="5">
        <v>612.34</v>
      </c>
      <c r="G217" s="2">
        <f t="shared" si="26"/>
        <v>1.0132208157524614</v>
      </c>
      <c r="H217" s="4">
        <f>$U$6*G217</f>
        <v>151983.12236286921</v>
      </c>
      <c r="I217">
        <f t="shared" si="30"/>
        <v>6.5918169414627137E-3</v>
      </c>
      <c r="J217" s="5">
        <v>23.92</v>
      </c>
      <c r="K217" s="2">
        <f t="shared" si="27"/>
        <v>1.2291880781089415</v>
      </c>
      <c r="L217" s="4">
        <f>$U$7*K217</f>
        <v>430215.82733812951</v>
      </c>
      <c r="M217">
        <f t="shared" si="31"/>
        <v>1.9607843137254832E-2</v>
      </c>
      <c r="N217" s="5">
        <v>26.22</v>
      </c>
      <c r="O217" s="2">
        <f t="shared" si="28"/>
        <v>0.98906073179932086</v>
      </c>
      <c r="P217" s="4">
        <f>$U$8*O217</f>
        <v>148359.10976989812</v>
      </c>
      <c r="Q217">
        <f t="shared" si="32"/>
        <v>1.3529184383455739E-2</v>
      </c>
    </row>
    <row r="218" spans="1:17" x14ac:dyDescent="0.25">
      <c r="A218" s="1">
        <v>40856</v>
      </c>
      <c r="B218" s="5">
        <v>391.8</v>
      </c>
      <c r="C218" s="2">
        <f t="shared" si="25"/>
        <v>1.1993755165763615</v>
      </c>
      <c r="D218" s="4">
        <f>$U$5*C218</f>
        <v>419781.43080172653</v>
      </c>
      <c r="E218">
        <f t="shared" si="29"/>
        <v>-2.6946479572829918E-2</v>
      </c>
      <c r="F218" s="5">
        <v>600.95000000000005</v>
      </c>
      <c r="G218" s="2">
        <f t="shared" si="26"/>
        <v>0.99437412095639943</v>
      </c>
      <c r="H218" s="4">
        <f>$U$6*G218</f>
        <v>149156.11814345993</v>
      </c>
      <c r="I218">
        <f t="shared" si="30"/>
        <v>-1.8600777345918917E-2</v>
      </c>
      <c r="J218" s="5">
        <v>23.04</v>
      </c>
      <c r="K218" s="2">
        <f t="shared" si="27"/>
        <v>1.183967112024666</v>
      </c>
      <c r="L218" s="4">
        <f>$U$7*K218</f>
        <v>414388.48920863308</v>
      </c>
      <c r="M218">
        <f t="shared" si="31"/>
        <v>-3.6789297658862963E-2</v>
      </c>
      <c r="N218" s="5">
        <v>25.29</v>
      </c>
      <c r="O218" s="2">
        <f t="shared" si="28"/>
        <v>0.95397963032817801</v>
      </c>
      <c r="P218" s="4">
        <f>$U$8*O218</f>
        <v>143096.9445492267</v>
      </c>
      <c r="Q218">
        <f t="shared" si="32"/>
        <v>-3.5469107551487356E-2</v>
      </c>
    </row>
    <row r="219" spans="1:17" x14ac:dyDescent="0.25">
      <c r="A219" s="1">
        <v>40857</v>
      </c>
      <c r="B219" s="5">
        <v>381.83</v>
      </c>
      <c r="C219" s="2">
        <f t="shared" si="25"/>
        <v>1.1688554198426546</v>
      </c>
      <c r="D219" s="4">
        <f>$U$5*C219</f>
        <v>409099.39694492909</v>
      </c>
      <c r="E219">
        <f t="shared" si="29"/>
        <v>-2.5446656457376315E-2</v>
      </c>
      <c r="F219" s="5">
        <v>595.08000000000004</v>
      </c>
      <c r="G219" s="2">
        <f t="shared" si="26"/>
        <v>0.98466120625465381</v>
      </c>
      <c r="H219" s="4">
        <f>$U$6*G219</f>
        <v>147699.18093819809</v>
      </c>
      <c r="I219">
        <f t="shared" si="30"/>
        <v>-9.7678675430568074E-3</v>
      </c>
      <c r="J219" s="5">
        <v>23.25</v>
      </c>
      <c r="K219" s="2">
        <f t="shared" si="27"/>
        <v>1.1947584789311407</v>
      </c>
      <c r="L219" s="4">
        <f>$U$7*K219</f>
        <v>418165.46762589924</v>
      </c>
      <c r="M219">
        <f t="shared" si="31"/>
        <v>9.1145833333334814E-3</v>
      </c>
      <c r="N219" s="5">
        <v>25.37</v>
      </c>
      <c r="O219" s="2">
        <f t="shared" si="28"/>
        <v>0.95699735948698605</v>
      </c>
      <c r="P219" s="4">
        <f>$U$8*O219</f>
        <v>143549.60392304792</v>
      </c>
      <c r="Q219">
        <f t="shared" si="32"/>
        <v>3.1633056544089211E-3</v>
      </c>
    </row>
    <row r="220" spans="1:17" x14ac:dyDescent="0.25">
      <c r="A220" s="1">
        <v>40858</v>
      </c>
      <c r="B220" s="5">
        <v>381.23</v>
      </c>
      <c r="C220" s="2">
        <f t="shared" si="25"/>
        <v>1.1670187038907767</v>
      </c>
      <c r="D220" s="4">
        <f>$U$5*C220</f>
        <v>408456.54636177182</v>
      </c>
      <c r="E220">
        <f t="shared" si="29"/>
        <v>-1.571379933478112E-3</v>
      </c>
      <c r="F220" s="5">
        <v>608.35</v>
      </c>
      <c r="G220" s="2">
        <f t="shared" si="26"/>
        <v>1.0066186812277653</v>
      </c>
      <c r="H220" s="4">
        <f>$U$6*G220</f>
        <v>150992.80218416479</v>
      </c>
      <c r="I220">
        <f t="shared" si="30"/>
        <v>2.2299522753243206E-2</v>
      </c>
      <c r="J220" s="5">
        <v>24.02</v>
      </c>
      <c r="K220" s="2">
        <f t="shared" si="27"/>
        <v>1.2343268242548817</v>
      </c>
      <c r="L220" s="4">
        <f>$U$7*K220</f>
        <v>432014.38848920859</v>
      </c>
      <c r="M220">
        <f t="shared" si="31"/>
        <v>3.311827956989255E-2</v>
      </c>
      <c r="N220" s="5">
        <v>25.97</v>
      </c>
      <c r="O220" s="2">
        <f t="shared" si="28"/>
        <v>0.97963032817804596</v>
      </c>
      <c r="P220" s="4">
        <f>$U$8*O220</f>
        <v>146944.54922670691</v>
      </c>
      <c r="Q220">
        <f t="shared" si="32"/>
        <v>2.364998029168297E-2</v>
      </c>
    </row>
    <row r="221" spans="1:17" x14ac:dyDescent="0.25">
      <c r="A221" s="1">
        <v>40861</v>
      </c>
      <c r="B221" s="5">
        <v>375.92</v>
      </c>
      <c r="C221" s="2">
        <f t="shared" si="25"/>
        <v>1.150763767716656</v>
      </c>
      <c r="D221" s="4">
        <f>$U$5*C221</f>
        <v>402767.31870082958</v>
      </c>
      <c r="E221">
        <f t="shared" si="29"/>
        <v>-1.3928599533090225E-2</v>
      </c>
      <c r="F221" s="5">
        <v>613</v>
      </c>
      <c r="G221" s="2">
        <f t="shared" si="26"/>
        <v>1.0143128981550427</v>
      </c>
      <c r="H221" s="4">
        <f>$U$6*G221</f>
        <v>152146.93472325639</v>
      </c>
      <c r="I221">
        <f t="shared" si="30"/>
        <v>7.6436262020218582E-3</v>
      </c>
      <c r="J221" s="5">
        <v>23.8</v>
      </c>
      <c r="K221" s="2">
        <f t="shared" si="27"/>
        <v>1.2230215827338129</v>
      </c>
      <c r="L221" s="4">
        <f>$U$7*K221</f>
        <v>428057.55395683454</v>
      </c>
      <c r="M221">
        <f t="shared" si="31"/>
        <v>-9.1590341382180585E-3</v>
      </c>
      <c r="N221" s="5">
        <v>25.83</v>
      </c>
      <c r="O221" s="2">
        <f t="shared" si="28"/>
        <v>0.97434930215013194</v>
      </c>
      <c r="P221" s="4">
        <f>$U$8*O221</f>
        <v>146152.39532251979</v>
      </c>
      <c r="Q221">
        <f t="shared" si="32"/>
        <v>-5.3908355795148077E-3</v>
      </c>
    </row>
    <row r="222" spans="1:17" x14ac:dyDescent="0.25">
      <c r="A222" s="1">
        <v>40862</v>
      </c>
      <c r="B222" s="5">
        <v>385.41</v>
      </c>
      <c r="C222" s="2">
        <f t="shared" si="25"/>
        <v>1.1798144916888604</v>
      </c>
      <c r="D222" s="4">
        <f>$U$5*C222</f>
        <v>412935.07209110114</v>
      </c>
      <c r="E222">
        <f t="shared" si="29"/>
        <v>2.5244732921898327E-2</v>
      </c>
      <c r="F222" s="5">
        <v>616.55999999999995</v>
      </c>
      <c r="G222" s="2">
        <f t="shared" si="26"/>
        <v>1.0202035244477536</v>
      </c>
      <c r="H222" s="4">
        <f>$U$6*G222</f>
        <v>153030.52866716305</v>
      </c>
      <c r="I222">
        <f t="shared" si="30"/>
        <v>5.8075040783034382E-3</v>
      </c>
      <c r="J222" s="5">
        <v>24.49</v>
      </c>
      <c r="K222" s="2">
        <f t="shared" si="27"/>
        <v>1.2584789311408016</v>
      </c>
      <c r="L222" s="4">
        <f>$U$7*K222</f>
        <v>440467.62589928054</v>
      </c>
      <c r="M222">
        <f t="shared" si="31"/>
        <v>2.8991596638655359E-2</v>
      </c>
      <c r="N222" s="5">
        <v>26</v>
      </c>
      <c r="O222" s="2">
        <f t="shared" si="28"/>
        <v>0.98076197661259901</v>
      </c>
      <c r="P222" s="4">
        <f>$U$8*O222</f>
        <v>147114.29649188987</v>
      </c>
      <c r="Q222">
        <f t="shared" si="32"/>
        <v>6.5814943863724551E-3</v>
      </c>
    </row>
    <row r="223" spans="1:17" x14ac:dyDescent="0.25">
      <c r="A223" s="1">
        <v>40863</v>
      </c>
      <c r="B223" s="5">
        <v>381.38</v>
      </c>
      <c r="C223" s="2">
        <f t="shared" si="25"/>
        <v>1.167477882878746</v>
      </c>
      <c r="D223" s="4">
        <f>$U$5*C223</f>
        <v>408617.25900756108</v>
      </c>
      <c r="E223">
        <f t="shared" si="29"/>
        <v>-1.0456397083625335E-2</v>
      </c>
      <c r="F223" s="5">
        <v>611.47</v>
      </c>
      <c r="G223" s="2">
        <f t="shared" si="26"/>
        <v>1.0117812525854224</v>
      </c>
      <c r="H223" s="4">
        <f>$U$6*G223</f>
        <v>151767.18788781337</v>
      </c>
      <c r="I223">
        <f t="shared" si="30"/>
        <v>-8.2554820293239128E-3</v>
      </c>
      <c r="J223" s="5">
        <v>24.1</v>
      </c>
      <c r="K223" s="2">
        <f t="shared" si="27"/>
        <v>1.238437821171634</v>
      </c>
      <c r="L223" s="4">
        <f>$U$7*K223</f>
        <v>433453.23741007189</v>
      </c>
      <c r="M223">
        <f t="shared" si="31"/>
        <v>-1.5924867292772427E-2</v>
      </c>
      <c r="N223" s="5">
        <v>25.35</v>
      </c>
      <c r="O223" s="2">
        <f t="shared" si="28"/>
        <v>0.95624292719728399</v>
      </c>
      <c r="P223" s="4">
        <f>$U$8*O223</f>
        <v>143436.43907959259</v>
      </c>
      <c r="Q223">
        <f t="shared" si="32"/>
        <v>-2.4999999999999911E-2</v>
      </c>
    </row>
    <row r="224" spans="1:17" x14ac:dyDescent="0.25">
      <c r="A224" s="1">
        <v>40864</v>
      </c>
      <c r="B224" s="5">
        <v>374.09</v>
      </c>
      <c r="C224" s="2">
        <f t="shared" si="25"/>
        <v>1.1451617840634278</v>
      </c>
      <c r="D224" s="4">
        <f>$U$5*C224</f>
        <v>400806.62442219973</v>
      </c>
      <c r="E224">
        <f t="shared" si="29"/>
        <v>-1.9114793644134487E-2</v>
      </c>
      <c r="F224" s="5">
        <v>600.87</v>
      </c>
      <c r="G224" s="2">
        <f t="shared" si="26"/>
        <v>0.99424174733184412</v>
      </c>
      <c r="H224" s="4">
        <f>$U$6*G224</f>
        <v>149136.26209977662</v>
      </c>
      <c r="I224">
        <f t="shared" si="30"/>
        <v>-1.7335274011807678E-2</v>
      </c>
      <c r="J224" s="5">
        <v>23.52</v>
      </c>
      <c r="K224" s="2">
        <f t="shared" si="27"/>
        <v>1.2086330935251799</v>
      </c>
      <c r="L224" s="4">
        <f>$U$7*K224</f>
        <v>423021.58273381297</v>
      </c>
      <c r="M224">
        <f t="shared" si="31"/>
        <v>-2.4066390041493801E-2</v>
      </c>
      <c r="N224" s="5">
        <v>24.84</v>
      </c>
      <c r="O224" s="2">
        <f t="shared" si="28"/>
        <v>0.93700490380988299</v>
      </c>
      <c r="P224" s="4">
        <f>$U$8*O224</f>
        <v>140550.73557148245</v>
      </c>
      <c r="Q224">
        <f t="shared" si="32"/>
        <v>-2.0118343195266286E-2</v>
      </c>
    </row>
    <row r="225" spans="1:17" x14ac:dyDescent="0.25">
      <c r="A225" s="1">
        <v>40865</v>
      </c>
      <c r="B225" s="5">
        <v>371.64</v>
      </c>
      <c r="C225" s="2">
        <f t="shared" si="25"/>
        <v>1.1376618605932591</v>
      </c>
      <c r="D225" s="4">
        <f>$U$5*C225</f>
        <v>398181.65120764071</v>
      </c>
      <c r="E225">
        <f t="shared" si="29"/>
        <v>-6.5492261220561065E-3</v>
      </c>
      <c r="F225" s="5">
        <v>594.88</v>
      </c>
      <c r="G225" s="2">
        <f t="shared" si="26"/>
        <v>0.98433027219326541</v>
      </c>
      <c r="H225" s="4">
        <f>$U$6*G225</f>
        <v>147649.54082898982</v>
      </c>
      <c r="I225">
        <f t="shared" si="30"/>
        <v>-9.9688784595669544E-3</v>
      </c>
      <c r="J225" s="5">
        <v>23.47</v>
      </c>
      <c r="K225" s="2">
        <f t="shared" si="27"/>
        <v>1.2060637204522096</v>
      </c>
      <c r="L225" s="4">
        <f>$U$7*K225</f>
        <v>422122.30215827335</v>
      </c>
      <c r="M225">
        <f t="shared" si="31"/>
        <v>-2.1258503401361262E-3</v>
      </c>
      <c r="N225" s="5">
        <v>24.6</v>
      </c>
      <c r="O225" s="2">
        <f t="shared" si="28"/>
        <v>0.92795171633345908</v>
      </c>
      <c r="P225" s="4">
        <f>$U$8*O225</f>
        <v>139192.75745001886</v>
      </c>
      <c r="Q225">
        <f t="shared" si="32"/>
        <v>-9.6618357487922024E-3</v>
      </c>
    </row>
    <row r="226" spans="1:17" x14ac:dyDescent="0.25">
      <c r="A226" s="1">
        <v>40868</v>
      </c>
      <c r="B226" s="5">
        <v>365.76</v>
      </c>
      <c r="C226" s="2">
        <f t="shared" si="25"/>
        <v>1.1196620442648544</v>
      </c>
      <c r="D226" s="4">
        <f>$U$5*C226</f>
        <v>391881.71549269906</v>
      </c>
      <c r="E226">
        <f t="shared" si="29"/>
        <v>-1.5821762996448219E-2</v>
      </c>
      <c r="F226" s="5">
        <v>580.94000000000005</v>
      </c>
      <c r="G226" s="2">
        <f t="shared" si="26"/>
        <v>0.96126416811450321</v>
      </c>
      <c r="H226" s="4">
        <f>$U$6*G226</f>
        <v>144189.62521717549</v>
      </c>
      <c r="I226">
        <f t="shared" si="30"/>
        <v>-2.3433297471758929E-2</v>
      </c>
      <c r="J226" s="5">
        <v>22.78</v>
      </c>
      <c r="K226" s="2">
        <f t="shared" si="27"/>
        <v>1.1706063720452209</v>
      </c>
      <c r="L226" s="4">
        <f>$U$7*K226</f>
        <v>409712.23021582729</v>
      </c>
      <c r="M226">
        <f t="shared" si="31"/>
        <v>-2.9399233063485242E-2</v>
      </c>
      <c r="N226" s="5">
        <v>24.31</v>
      </c>
      <c r="O226" s="2">
        <f t="shared" si="28"/>
        <v>0.91701244813277993</v>
      </c>
      <c r="P226" s="4">
        <f>$U$8*O226</f>
        <v>137551.86721991698</v>
      </c>
      <c r="Q226">
        <f t="shared" si="32"/>
        <v>-1.178861788617902E-2</v>
      </c>
    </row>
    <row r="227" spans="1:17" x14ac:dyDescent="0.25">
      <c r="A227" s="1">
        <v>40869</v>
      </c>
      <c r="B227" s="5">
        <v>373.2</v>
      </c>
      <c r="C227" s="2">
        <f t="shared" si="25"/>
        <v>1.1424373220681421</v>
      </c>
      <c r="D227" s="4">
        <f>$U$5*C227</f>
        <v>399853.06272384973</v>
      </c>
      <c r="E227">
        <f t="shared" si="29"/>
        <v>2.0341207349081403E-2</v>
      </c>
      <c r="F227" s="5">
        <v>580</v>
      </c>
      <c r="G227" s="2">
        <f t="shared" si="26"/>
        <v>0.95970877802597832</v>
      </c>
      <c r="H227" s="4">
        <f>$U$6*G227</f>
        <v>143956.31670389674</v>
      </c>
      <c r="I227">
        <f t="shared" si="30"/>
        <v>-1.6180672702861276E-3</v>
      </c>
      <c r="J227" s="5">
        <v>22.46</v>
      </c>
      <c r="K227" s="2">
        <f t="shared" si="27"/>
        <v>1.1541623843782116</v>
      </c>
      <c r="L227" s="4">
        <f>$U$7*K227</f>
        <v>403956.83453237405</v>
      </c>
      <c r="M227">
        <f t="shared" si="31"/>
        <v>-1.4047410008779626E-2</v>
      </c>
      <c r="N227" s="5">
        <v>24.11</v>
      </c>
      <c r="O227" s="2">
        <f t="shared" si="28"/>
        <v>0.90946812523576004</v>
      </c>
      <c r="P227" s="4">
        <f>$U$8*O227</f>
        <v>136420.21878536401</v>
      </c>
      <c r="Q227">
        <f t="shared" si="32"/>
        <v>-8.2270670505963928E-3</v>
      </c>
    </row>
    <row r="228" spans="1:17" x14ac:dyDescent="0.25">
      <c r="A228" s="1">
        <v>40870</v>
      </c>
      <c r="B228" s="5">
        <v>363.76</v>
      </c>
      <c r="C228" s="2">
        <f t="shared" si="25"/>
        <v>1.1135396577585943</v>
      </c>
      <c r="D228" s="4">
        <f>$U$5*C228</f>
        <v>389738.88021550799</v>
      </c>
      <c r="E228">
        <f t="shared" si="29"/>
        <v>-2.529474812433008E-2</v>
      </c>
      <c r="F228" s="5">
        <v>570.11</v>
      </c>
      <c r="G228" s="2">
        <f t="shared" si="26"/>
        <v>0.94334408869032849</v>
      </c>
      <c r="H228" s="4">
        <f>$U$6*G228</f>
        <v>141501.61330354927</v>
      </c>
      <c r="I228">
        <f t="shared" si="30"/>
        <v>-1.705172413793099E-2</v>
      </c>
      <c r="J228" s="5">
        <v>21.94</v>
      </c>
      <c r="K228" s="2">
        <f t="shared" si="27"/>
        <v>1.1274409044193217</v>
      </c>
      <c r="L228" s="4">
        <f>$U$7*K228</f>
        <v>394604.31654676259</v>
      </c>
      <c r="M228">
        <f t="shared" si="31"/>
        <v>-2.315227070347281E-2</v>
      </c>
      <c r="N228" s="5">
        <v>23.8</v>
      </c>
      <c r="O228" s="2">
        <f t="shared" si="28"/>
        <v>0.89777442474537905</v>
      </c>
      <c r="P228" s="4">
        <f>$U$8*O228</f>
        <v>134666.16371180685</v>
      </c>
      <c r="Q228">
        <f t="shared" si="32"/>
        <v>-1.2857735379510515E-2</v>
      </c>
    </row>
    <row r="229" spans="1:17" x14ac:dyDescent="0.25">
      <c r="A229" s="1">
        <v>40872</v>
      </c>
      <c r="B229" s="5">
        <v>360.37</v>
      </c>
      <c r="C229" s="2">
        <f t="shared" si="25"/>
        <v>1.1031622126304834</v>
      </c>
      <c r="D229" s="4">
        <f>$U$5*C229</f>
        <v>386106.77442066919</v>
      </c>
      <c r="E229">
        <f t="shared" si="29"/>
        <v>-9.3193314273146699E-3</v>
      </c>
      <c r="F229" s="5">
        <v>563</v>
      </c>
      <c r="G229" s="2">
        <f t="shared" si="26"/>
        <v>0.93157938280797548</v>
      </c>
      <c r="H229" s="4">
        <f>$U$6*G229</f>
        <v>139736.90742119632</v>
      </c>
      <c r="I229">
        <f t="shared" si="30"/>
        <v>-1.2471277472768438E-2</v>
      </c>
      <c r="J229" s="5">
        <v>21.97</v>
      </c>
      <c r="K229" s="2">
        <f t="shared" si="27"/>
        <v>1.1289825282631036</v>
      </c>
      <c r="L229" s="4">
        <f>$U$7*K229</f>
        <v>395143.88489208627</v>
      </c>
      <c r="M229">
        <f t="shared" si="31"/>
        <v>1.3673655423882547E-3</v>
      </c>
      <c r="N229" s="5">
        <v>23.63</v>
      </c>
      <c r="O229" s="2">
        <f t="shared" si="28"/>
        <v>0.89136175028291198</v>
      </c>
      <c r="P229" s="4">
        <f>$U$8*O229</f>
        <v>133704.2625424368</v>
      </c>
      <c r="Q229">
        <f t="shared" si="32"/>
        <v>-7.1428571428572285E-3</v>
      </c>
    </row>
    <row r="230" spans="1:17" x14ac:dyDescent="0.25">
      <c r="A230" s="1">
        <v>40875</v>
      </c>
      <c r="B230" s="5">
        <v>372.81</v>
      </c>
      <c r="C230" s="2">
        <f t="shared" si="25"/>
        <v>1.1412434566994214</v>
      </c>
      <c r="D230" s="4">
        <f>$U$5*C230</f>
        <v>399435.2098447975</v>
      </c>
      <c r="E230">
        <f t="shared" si="29"/>
        <v>3.4520076587951198E-2</v>
      </c>
      <c r="F230" s="5">
        <v>588.19000000000005</v>
      </c>
      <c r="G230" s="2">
        <f t="shared" si="26"/>
        <v>0.97326052783982797</v>
      </c>
      <c r="H230" s="4">
        <f>$U$6*G230</f>
        <v>145989.07917597418</v>
      </c>
      <c r="I230">
        <f t="shared" si="30"/>
        <v>4.474245115452935E-2</v>
      </c>
      <c r="J230" s="5">
        <v>22.67</v>
      </c>
      <c r="K230" s="2">
        <f t="shared" si="27"/>
        <v>1.1649537512846866</v>
      </c>
      <c r="L230" s="4">
        <f>$U$7*K230</f>
        <v>407733.81294964033</v>
      </c>
      <c r="M230">
        <f t="shared" si="31"/>
        <v>3.1861629494765786E-2</v>
      </c>
      <c r="N230" s="5">
        <v>24.19</v>
      </c>
      <c r="O230" s="2">
        <f t="shared" si="28"/>
        <v>0.91248585439456809</v>
      </c>
      <c r="P230" s="4">
        <f>$U$8*O230</f>
        <v>136872.8781591852</v>
      </c>
      <c r="Q230">
        <f t="shared" si="32"/>
        <v>2.3698688108336974E-2</v>
      </c>
    </row>
    <row r="231" spans="1:17" x14ac:dyDescent="0.25">
      <c r="A231" s="1">
        <v>40876</v>
      </c>
      <c r="B231" s="5">
        <v>369.91</v>
      </c>
      <c r="C231" s="2">
        <f t="shared" si="25"/>
        <v>1.1323659962653443</v>
      </c>
      <c r="D231" s="4">
        <f>$U$5*C231</f>
        <v>396328.09869287052</v>
      </c>
      <c r="E231">
        <f t="shared" si="29"/>
        <v>-7.7787612993213129E-3</v>
      </c>
      <c r="F231" s="5">
        <v>582.92999999999995</v>
      </c>
      <c r="G231" s="2">
        <f t="shared" si="26"/>
        <v>0.96455696202531638</v>
      </c>
      <c r="H231" s="4">
        <f>$U$6*G231</f>
        <v>144683.54430379745</v>
      </c>
      <c r="I231">
        <f t="shared" si="30"/>
        <v>-8.9426885870214079E-3</v>
      </c>
      <c r="J231" s="5">
        <v>22.79</v>
      </c>
      <c r="K231" s="2">
        <f t="shared" si="27"/>
        <v>1.171120246659815</v>
      </c>
      <c r="L231" s="4">
        <f>$U$7*K231</f>
        <v>409892.08633093524</v>
      </c>
      <c r="M231">
        <f t="shared" si="31"/>
        <v>5.2933392148213354E-3</v>
      </c>
      <c r="N231" s="5">
        <v>24.16</v>
      </c>
      <c r="O231" s="2">
        <f t="shared" si="28"/>
        <v>0.91135420596001504</v>
      </c>
      <c r="P231" s="4">
        <f>$U$8*O231</f>
        <v>136703.13089400224</v>
      </c>
      <c r="Q231">
        <f t="shared" si="32"/>
        <v>-1.2401818933444053E-3</v>
      </c>
    </row>
    <row r="232" spans="1:17" x14ac:dyDescent="0.25">
      <c r="A232" s="1">
        <v>40877</v>
      </c>
      <c r="B232" s="5">
        <v>378.84</v>
      </c>
      <c r="C232" s="2">
        <f t="shared" si="25"/>
        <v>1.1597024520157957</v>
      </c>
      <c r="D232" s="4">
        <f>$U$5*C232</f>
        <v>405895.85820552846</v>
      </c>
      <c r="E232">
        <f t="shared" si="29"/>
        <v>2.4141007272038939E-2</v>
      </c>
      <c r="F232" s="5">
        <v>599.39</v>
      </c>
      <c r="G232" s="2">
        <f t="shared" si="26"/>
        <v>0.99179283527757089</v>
      </c>
      <c r="H232" s="4">
        <f>$U$6*G232</f>
        <v>148768.92529163562</v>
      </c>
      <c r="I232">
        <f t="shared" si="30"/>
        <v>2.8236666495119467E-2</v>
      </c>
      <c r="J232" s="5">
        <v>24.07</v>
      </c>
      <c r="K232" s="2">
        <f t="shared" si="27"/>
        <v>1.2368961973278521</v>
      </c>
      <c r="L232" s="4">
        <f>$U$7*K232</f>
        <v>432913.66906474822</v>
      </c>
      <c r="M232">
        <f t="shared" si="31"/>
        <v>5.6164984642387061E-2</v>
      </c>
      <c r="N232" s="5">
        <v>24.88</v>
      </c>
      <c r="O232" s="2">
        <f t="shared" si="28"/>
        <v>0.93851376838928702</v>
      </c>
      <c r="P232" s="4">
        <f>$U$8*O232</f>
        <v>140777.06525839306</v>
      </c>
      <c r="Q232">
        <f t="shared" si="32"/>
        <v>2.9801324503311299E-2</v>
      </c>
    </row>
    <row r="233" spans="1:17" x14ac:dyDescent="0.25">
      <c r="A233" s="1">
        <v>40878</v>
      </c>
      <c r="B233" s="5">
        <v>384.52</v>
      </c>
      <c r="C233" s="2">
        <f t="shared" si="25"/>
        <v>1.1770900296935745</v>
      </c>
      <c r="D233" s="4">
        <f>$U$5*C233</f>
        <v>411981.51039275108</v>
      </c>
      <c r="E233">
        <f t="shared" si="29"/>
        <v>1.4993136944356555E-2</v>
      </c>
      <c r="F233" s="5">
        <v>613.77</v>
      </c>
      <c r="G233" s="2">
        <f t="shared" si="26"/>
        <v>1.0155869942913873</v>
      </c>
      <c r="H233" s="4">
        <f>$U$6*G233</f>
        <v>152338.04914370811</v>
      </c>
      <c r="I233">
        <f t="shared" si="30"/>
        <v>2.3991057575201369E-2</v>
      </c>
      <c r="J233" s="5">
        <v>24.08</v>
      </c>
      <c r="K233" s="2">
        <f t="shared" si="27"/>
        <v>1.2374100719424459</v>
      </c>
      <c r="L233" s="4">
        <f>$U$7*K233</f>
        <v>433093.52517985605</v>
      </c>
      <c r="M233">
        <f t="shared" si="31"/>
        <v>4.1545492314076782E-4</v>
      </c>
      <c r="N233" s="5">
        <v>24.58</v>
      </c>
      <c r="O233" s="2">
        <f t="shared" si="28"/>
        <v>0.92719728404375701</v>
      </c>
      <c r="P233" s="4">
        <f>$U$8*O233</f>
        <v>139079.59260656356</v>
      </c>
      <c r="Q233">
        <f t="shared" si="32"/>
        <v>-1.2057877813504869E-2</v>
      </c>
    </row>
    <row r="234" spans="1:17" x14ac:dyDescent="0.25">
      <c r="A234" s="1">
        <v>40879</v>
      </c>
      <c r="B234" s="5">
        <v>386.27</v>
      </c>
      <c r="C234" s="2">
        <f t="shared" si="25"/>
        <v>1.1824471178865521</v>
      </c>
      <c r="D234" s="4">
        <f>$U$5*C234</f>
        <v>413856.49126029323</v>
      </c>
      <c r="E234">
        <f t="shared" si="29"/>
        <v>4.5511286799126971E-3</v>
      </c>
      <c r="F234" s="5">
        <v>620.36</v>
      </c>
      <c r="G234" s="2">
        <f t="shared" si="26"/>
        <v>1.0264912716141308</v>
      </c>
      <c r="H234" s="4">
        <f>$U$6*G234</f>
        <v>153973.69074211962</v>
      </c>
      <c r="I234">
        <f t="shared" si="30"/>
        <v>1.0736920996464505E-2</v>
      </c>
      <c r="J234" s="5">
        <v>23.81</v>
      </c>
      <c r="K234" s="2">
        <f t="shared" si="27"/>
        <v>1.223535457348407</v>
      </c>
      <c r="L234" s="4">
        <f>$U$7*K234</f>
        <v>428237.41007194243</v>
      </c>
      <c r="M234">
        <f t="shared" si="31"/>
        <v>-1.1212624584717612E-2</v>
      </c>
      <c r="N234" s="5">
        <v>24.53</v>
      </c>
      <c r="O234" s="2">
        <f t="shared" si="28"/>
        <v>0.92531120331950212</v>
      </c>
      <c r="P234" s="4">
        <f>$U$8*O234</f>
        <v>138796.68049792532</v>
      </c>
      <c r="Q234">
        <f t="shared" si="32"/>
        <v>-2.0341741253050438E-3</v>
      </c>
    </row>
    <row r="235" spans="1:17" x14ac:dyDescent="0.25">
      <c r="A235" s="1">
        <v>40882</v>
      </c>
      <c r="B235" s="5">
        <v>389.55</v>
      </c>
      <c r="C235" s="2">
        <f t="shared" si="25"/>
        <v>1.1924878317568188</v>
      </c>
      <c r="D235" s="4">
        <f>$U$5*C235</f>
        <v>417370.74111488659</v>
      </c>
      <c r="E235">
        <f t="shared" si="29"/>
        <v>8.4914696973619197E-3</v>
      </c>
      <c r="F235" s="5">
        <v>625.65</v>
      </c>
      <c r="G235" s="2">
        <f t="shared" si="26"/>
        <v>1.0352444775378504</v>
      </c>
      <c r="H235" s="4">
        <f>$U$6*G235</f>
        <v>155286.67163067756</v>
      </c>
      <c r="I235">
        <f t="shared" si="30"/>
        <v>8.5273067251272483E-3</v>
      </c>
      <c r="J235" s="5">
        <v>24.17</v>
      </c>
      <c r="K235" s="2">
        <f t="shared" si="27"/>
        <v>1.2420349434737925</v>
      </c>
      <c r="L235" s="4">
        <f>$U$7*K235</f>
        <v>434712.23021582735</v>
      </c>
      <c r="M235">
        <f t="shared" si="31"/>
        <v>1.5119697606047922E-2</v>
      </c>
      <c r="N235" s="5">
        <v>24.99</v>
      </c>
      <c r="O235" s="2">
        <f t="shared" si="28"/>
        <v>0.94266314598264789</v>
      </c>
      <c r="P235" s="4">
        <f>$U$8*O235</f>
        <v>141399.47189739719</v>
      </c>
      <c r="Q235">
        <f t="shared" si="32"/>
        <v>1.8752547900529937E-2</v>
      </c>
    </row>
    <row r="236" spans="1:17" x14ac:dyDescent="0.25">
      <c r="A236" s="1">
        <v>40883</v>
      </c>
      <c r="B236" s="5">
        <v>387.51</v>
      </c>
      <c r="C236" s="2">
        <f t="shared" si="25"/>
        <v>1.1862429975204334</v>
      </c>
      <c r="D236" s="4">
        <f>$U$5*C236</f>
        <v>415185.0491321517</v>
      </c>
      <c r="E236">
        <f t="shared" si="29"/>
        <v>-5.2368117058144703E-3</v>
      </c>
      <c r="F236" s="5">
        <v>623.77</v>
      </c>
      <c r="G236" s="2">
        <f t="shared" si="26"/>
        <v>1.0321336973608009</v>
      </c>
      <c r="H236" s="4">
        <f>$U$6*G236</f>
        <v>154820.05460412012</v>
      </c>
      <c r="I236">
        <f t="shared" si="30"/>
        <v>-3.0048749300727318E-3</v>
      </c>
      <c r="J236" s="5">
        <v>24.5</v>
      </c>
      <c r="K236" s="2">
        <f t="shared" si="27"/>
        <v>1.2589928057553956</v>
      </c>
      <c r="L236" s="4">
        <f>$U$7*K236</f>
        <v>440647.48201438849</v>
      </c>
      <c r="M236">
        <f t="shared" si="31"/>
        <v>1.3653289201489338E-2</v>
      </c>
      <c r="N236" s="5">
        <v>24.95</v>
      </c>
      <c r="O236" s="2">
        <f t="shared" si="28"/>
        <v>0.94115428140324398</v>
      </c>
      <c r="P236" s="4">
        <f>$U$8*O236</f>
        <v>141173.14221048661</v>
      </c>
      <c r="Q236">
        <f t="shared" si="32"/>
        <v>-1.6006402561024036E-3</v>
      </c>
    </row>
    <row r="237" spans="1:17" x14ac:dyDescent="0.25">
      <c r="A237" s="1">
        <v>40884</v>
      </c>
      <c r="B237" s="5">
        <v>385.67</v>
      </c>
      <c r="C237" s="2">
        <f t="shared" si="25"/>
        <v>1.1806104019346741</v>
      </c>
      <c r="D237" s="4">
        <f>$U$5*C237</f>
        <v>413213.64067713596</v>
      </c>
      <c r="E237">
        <f t="shared" si="29"/>
        <v>-4.7482645609144836E-3</v>
      </c>
      <c r="F237" s="5">
        <v>623.39</v>
      </c>
      <c r="G237" s="2">
        <f t="shared" si="26"/>
        <v>1.031504922644163</v>
      </c>
      <c r="H237" s="4">
        <f>$U$6*G237</f>
        <v>154725.73839662445</v>
      </c>
      <c r="I237">
        <f t="shared" si="30"/>
        <v>-6.0919890344202088E-4</v>
      </c>
      <c r="J237" s="5">
        <v>24.8</v>
      </c>
      <c r="K237" s="2">
        <f t="shared" si="27"/>
        <v>1.2744090441932168</v>
      </c>
      <c r="L237" s="4">
        <f>$U$7*K237</f>
        <v>446043.16546762589</v>
      </c>
      <c r="M237">
        <f t="shared" si="31"/>
        <v>1.2244897959183598E-2</v>
      </c>
      <c r="N237" s="5">
        <v>24.9</v>
      </c>
      <c r="O237" s="2">
        <f t="shared" si="28"/>
        <v>0.93926820067898897</v>
      </c>
      <c r="P237" s="4">
        <f>$U$8*O237</f>
        <v>140890.23010184834</v>
      </c>
      <c r="Q237">
        <f t="shared" si="32"/>
        <v>-2.0040080160320661E-3</v>
      </c>
    </row>
    <row r="238" spans="1:17" x14ac:dyDescent="0.25">
      <c r="A238" s="1">
        <v>40885</v>
      </c>
      <c r="B238" s="5">
        <v>387.22</v>
      </c>
      <c r="C238" s="2">
        <f t="shared" si="25"/>
        <v>1.1853552514770258</v>
      </c>
      <c r="D238" s="4">
        <f>$U$5*C238</f>
        <v>414874.33801695902</v>
      </c>
      <c r="E238">
        <f t="shared" si="29"/>
        <v>4.018979956958102E-3</v>
      </c>
      <c r="F238" s="5">
        <v>616.04999999999995</v>
      </c>
      <c r="G238" s="2">
        <f t="shared" si="26"/>
        <v>1.0193596425912135</v>
      </c>
      <c r="H238" s="4">
        <f>$U$6*G238</f>
        <v>152903.94638868203</v>
      </c>
      <c r="I238">
        <f t="shared" si="30"/>
        <v>-1.177433067582101E-2</v>
      </c>
      <c r="J238" s="5">
        <v>23.88</v>
      </c>
      <c r="K238" s="2">
        <f t="shared" si="27"/>
        <v>1.2271325796505652</v>
      </c>
      <c r="L238" s="4">
        <f>$U$7*K238</f>
        <v>429496.40287769784</v>
      </c>
      <c r="M238">
        <f t="shared" si="31"/>
        <v>-3.709677419354851E-2</v>
      </c>
      <c r="N238" s="5">
        <v>24.7</v>
      </c>
      <c r="O238" s="2">
        <f t="shared" si="28"/>
        <v>0.93172387778196897</v>
      </c>
      <c r="P238" s="4">
        <f>$U$8*O238</f>
        <v>139758.58166729534</v>
      </c>
      <c r="Q238">
        <f t="shared" si="32"/>
        <v>-8.0321285140562138E-3</v>
      </c>
    </row>
    <row r="239" spans="1:17" x14ac:dyDescent="0.25">
      <c r="A239" s="1">
        <v>40886</v>
      </c>
      <c r="B239" s="5">
        <v>390.16</v>
      </c>
      <c r="C239" s="2">
        <f t="shared" si="25"/>
        <v>1.1943551596412281</v>
      </c>
      <c r="D239" s="4">
        <f>$U$5*C239</f>
        <v>418024.30587442982</v>
      </c>
      <c r="E239">
        <f t="shared" si="29"/>
        <v>7.5925830277361328E-3</v>
      </c>
      <c r="F239" s="5">
        <v>627.41999999999996</v>
      </c>
      <c r="G239" s="2">
        <f t="shared" si="26"/>
        <v>1.0381732439811366</v>
      </c>
      <c r="H239" s="4">
        <f>$U$6*G239</f>
        <v>155725.9865971705</v>
      </c>
      <c r="I239">
        <f t="shared" si="30"/>
        <v>1.8456294131969919E-2</v>
      </c>
      <c r="J239" s="5">
        <v>24.17</v>
      </c>
      <c r="K239" s="2">
        <f t="shared" si="27"/>
        <v>1.2420349434737925</v>
      </c>
      <c r="L239" s="4">
        <f>$U$7*K239</f>
        <v>434712.23021582735</v>
      </c>
      <c r="M239">
        <f t="shared" si="31"/>
        <v>1.2144053601340188E-2</v>
      </c>
      <c r="N239" s="5">
        <v>24.99</v>
      </c>
      <c r="O239" s="2">
        <f t="shared" si="28"/>
        <v>0.94266314598264789</v>
      </c>
      <c r="P239" s="4">
        <f>$U$8*O239</f>
        <v>141399.47189739719</v>
      </c>
      <c r="Q239">
        <f t="shared" si="32"/>
        <v>1.1740890688259009E-2</v>
      </c>
    </row>
    <row r="240" spans="1:17" x14ac:dyDescent="0.25">
      <c r="A240" s="1">
        <v>40889</v>
      </c>
      <c r="B240" s="5">
        <v>388.39</v>
      </c>
      <c r="C240" s="2">
        <f t="shared" si="25"/>
        <v>1.1889368475831879</v>
      </c>
      <c r="D240" s="4">
        <f>$U$5*C240</f>
        <v>416127.89665411576</v>
      </c>
      <c r="E240">
        <f t="shared" si="29"/>
        <v>-4.5366003690794354E-3</v>
      </c>
      <c r="F240" s="5">
        <v>625.39</v>
      </c>
      <c r="G240" s="2">
        <f t="shared" si="26"/>
        <v>1.0348142632580457</v>
      </c>
      <c r="H240" s="4">
        <f>$U$6*G240</f>
        <v>155222.13948870686</v>
      </c>
      <c r="I240">
        <f t="shared" si="30"/>
        <v>-3.2354722514423839E-3</v>
      </c>
      <c r="J240" s="5">
        <v>23.19</v>
      </c>
      <c r="K240" s="2">
        <f t="shared" si="27"/>
        <v>1.1916752312435765</v>
      </c>
      <c r="L240" s="4">
        <f>$U$7*K240</f>
        <v>417086.33093525178</v>
      </c>
      <c r="M240">
        <f t="shared" si="31"/>
        <v>-4.054613156805964E-2</v>
      </c>
      <c r="N240" s="5">
        <v>24.81</v>
      </c>
      <c r="O240" s="2">
        <f t="shared" si="28"/>
        <v>0.93587325537532995</v>
      </c>
      <c r="P240" s="4">
        <f>$U$8*O240</f>
        <v>140380.98830629949</v>
      </c>
      <c r="Q240">
        <f t="shared" si="32"/>
        <v>-7.2028811524609271E-3</v>
      </c>
    </row>
    <row r="241" spans="1:17" x14ac:dyDescent="0.25">
      <c r="A241" s="1">
        <v>40890</v>
      </c>
      <c r="B241" s="5">
        <v>385.39</v>
      </c>
      <c r="C241" s="2">
        <f t="shared" si="25"/>
        <v>1.1797532678237976</v>
      </c>
      <c r="D241" s="4">
        <f>$U$5*C241</f>
        <v>412913.64373832918</v>
      </c>
      <c r="E241">
        <f t="shared" si="29"/>
        <v>-7.7241947526970334E-3</v>
      </c>
      <c r="F241" s="5">
        <v>625.63</v>
      </c>
      <c r="G241" s="2">
        <f t="shared" si="26"/>
        <v>1.0352113841317117</v>
      </c>
      <c r="H241" s="4">
        <f>$U$6*G241</f>
        <v>155281.70761975675</v>
      </c>
      <c r="I241">
        <f t="shared" si="30"/>
        <v>3.8376053342714656E-4</v>
      </c>
      <c r="J241" s="5">
        <v>22.77</v>
      </c>
      <c r="K241" s="2">
        <f t="shared" si="27"/>
        <v>1.1700924974306268</v>
      </c>
      <c r="L241" s="4">
        <f>$U$7*K241</f>
        <v>409532.3741007194</v>
      </c>
      <c r="M241">
        <f t="shared" si="31"/>
        <v>-1.8111254851228997E-2</v>
      </c>
      <c r="N241" s="5">
        <v>25.05</v>
      </c>
      <c r="O241" s="2">
        <f t="shared" si="28"/>
        <v>0.94492644285175398</v>
      </c>
      <c r="P241" s="4">
        <f>$U$8*O241</f>
        <v>141738.96642776311</v>
      </c>
      <c r="Q241">
        <f t="shared" si="32"/>
        <v>9.6735187424425995E-3</v>
      </c>
    </row>
    <row r="242" spans="1:17" x14ac:dyDescent="0.25">
      <c r="A242" s="1">
        <v>40891</v>
      </c>
      <c r="B242" s="5">
        <v>376.84</v>
      </c>
      <c r="C242" s="2">
        <f t="shared" si="25"/>
        <v>1.1535800655095354</v>
      </c>
      <c r="D242" s="4">
        <f>$U$5*C242</f>
        <v>403753.02292833739</v>
      </c>
      <c r="E242">
        <f t="shared" si="29"/>
        <v>-2.2185318768001228E-2</v>
      </c>
      <c r="F242" s="5">
        <v>618.07000000000005</v>
      </c>
      <c r="G242" s="2">
        <f t="shared" si="26"/>
        <v>1.0227020766112354</v>
      </c>
      <c r="H242" s="4">
        <f>$U$6*G242</f>
        <v>153405.31149168531</v>
      </c>
      <c r="I242">
        <f t="shared" si="30"/>
        <v>-1.2083819509933869E-2</v>
      </c>
      <c r="J242" s="5">
        <v>22.53</v>
      </c>
      <c r="K242" s="2">
        <f t="shared" si="27"/>
        <v>1.1577595066803701</v>
      </c>
      <c r="L242" s="4">
        <f>$U$7*K242</f>
        <v>405215.82733812951</v>
      </c>
      <c r="M242">
        <f t="shared" si="31"/>
        <v>-1.0540184453227908E-2</v>
      </c>
      <c r="N242" s="5">
        <v>24.89</v>
      </c>
      <c r="O242" s="2">
        <f t="shared" si="28"/>
        <v>0.938890984534138</v>
      </c>
      <c r="P242" s="4">
        <f>$U$8*O242</f>
        <v>140833.64768012069</v>
      </c>
      <c r="Q242">
        <f t="shared" si="32"/>
        <v>-6.3872255489022534E-3</v>
      </c>
    </row>
    <row r="243" spans="1:17" x14ac:dyDescent="0.25">
      <c r="A243" s="1">
        <v>40892</v>
      </c>
      <c r="B243" s="5">
        <v>375.6</v>
      </c>
      <c r="C243" s="2">
        <f t="shared" si="25"/>
        <v>1.1497841858756543</v>
      </c>
      <c r="D243" s="4">
        <f>$U$5*C243</f>
        <v>402424.46505647904</v>
      </c>
      <c r="E243">
        <f t="shared" si="29"/>
        <v>-3.2905211760958508E-3</v>
      </c>
      <c r="F243" s="5">
        <v>619.54</v>
      </c>
      <c r="G243" s="2">
        <f t="shared" si="26"/>
        <v>1.0251344419624389</v>
      </c>
      <c r="H243" s="4">
        <f>$U$6*G243</f>
        <v>153770.16629436583</v>
      </c>
      <c r="I243">
        <f t="shared" si="30"/>
        <v>2.3783713818821273E-3</v>
      </c>
      <c r="J243" s="5">
        <v>22.53</v>
      </c>
      <c r="K243" s="2">
        <f t="shared" si="27"/>
        <v>1.1577595066803701</v>
      </c>
      <c r="L243" s="4">
        <f>$U$7*K243</f>
        <v>405215.82733812951</v>
      </c>
      <c r="M243">
        <f t="shared" si="31"/>
        <v>0</v>
      </c>
      <c r="N243" s="5">
        <v>24.86</v>
      </c>
      <c r="O243" s="2">
        <f t="shared" si="28"/>
        <v>0.93775933609958495</v>
      </c>
      <c r="P243" s="4">
        <f>$U$8*O243</f>
        <v>140663.90041493773</v>
      </c>
      <c r="Q243">
        <f t="shared" si="32"/>
        <v>-1.2053033346726139E-3</v>
      </c>
    </row>
    <row r="244" spans="1:17" x14ac:dyDescent="0.25">
      <c r="A244" s="1">
        <v>40893</v>
      </c>
      <c r="B244" s="5">
        <v>377.67</v>
      </c>
      <c r="C244" s="2">
        <f t="shared" si="25"/>
        <v>1.1561208559096336</v>
      </c>
      <c r="D244" s="4">
        <f>$U$5*C244</f>
        <v>404642.29956837179</v>
      </c>
      <c r="E244">
        <f t="shared" si="29"/>
        <v>5.5111821086262225E-3</v>
      </c>
      <c r="F244" s="5">
        <v>625.96</v>
      </c>
      <c r="G244" s="2">
        <f t="shared" si="26"/>
        <v>1.0357574253330024</v>
      </c>
      <c r="H244" s="4">
        <f>$U$6*G244</f>
        <v>155363.61379995037</v>
      </c>
      <c r="I244">
        <f t="shared" si="30"/>
        <v>1.0362527036188229E-2</v>
      </c>
      <c r="J244" s="5">
        <v>22.45</v>
      </c>
      <c r="K244" s="2">
        <f t="shared" si="27"/>
        <v>1.1536485097636175</v>
      </c>
      <c r="L244" s="4">
        <f>$U$7*K244</f>
        <v>403776.97841726616</v>
      </c>
      <c r="M244">
        <f t="shared" si="31"/>
        <v>-3.5508211273858059E-3</v>
      </c>
      <c r="N244" s="5">
        <v>25.28</v>
      </c>
      <c r="O244" s="2">
        <f t="shared" si="28"/>
        <v>0.95360241418332703</v>
      </c>
      <c r="P244" s="4">
        <f>$U$8*O244</f>
        <v>143040.36212749904</v>
      </c>
      <c r="Q244">
        <f t="shared" si="32"/>
        <v>1.6894609814963824E-2</v>
      </c>
    </row>
    <row r="245" spans="1:17" x14ac:dyDescent="0.25">
      <c r="A245" s="1">
        <v>40896</v>
      </c>
      <c r="B245" s="5">
        <v>378.85</v>
      </c>
      <c r="C245" s="2">
        <f t="shared" si="25"/>
        <v>1.159733063948327</v>
      </c>
      <c r="D245" s="4">
        <f>$U$5*C245</f>
        <v>405906.57238191442</v>
      </c>
      <c r="E245">
        <f t="shared" si="29"/>
        <v>3.12442079063735E-3</v>
      </c>
      <c r="F245" s="5">
        <v>621.83000000000004</v>
      </c>
      <c r="G245" s="2">
        <f t="shared" si="26"/>
        <v>1.0289236369653347</v>
      </c>
      <c r="H245" s="4">
        <f>$U$6*G245</f>
        <v>154338.5455448002</v>
      </c>
      <c r="I245">
        <f t="shared" si="30"/>
        <v>-6.5978656783181044E-3</v>
      </c>
      <c r="J245" s="5">
        <v>22.32</v>
      </c>
      <c r="K245" s="2">
        <f t="shared" si="27"/>
        <v>1.1469681397738951</v>
      </c>
      <c r="L245" s="4">
        <f>$U$7*K245</f>
        <v>401438.8489208633</v>
      </c>
      <c r="M245">
        <f t="shared" si="31"/>
        <v>-5.7906458797326588E-3</v>
      </c>
      <c r="N245" s="5">
        <v>24.83</v>
      </c>
      <c r="O245" s="2">
        <f t="shared" si="28"/>
        <v>0.9366276876650319</v>
      </c>
      <c r="P245" s="4">
        <f>$U$8*O245</f>
        <v>140494.1531497548</v>
      </c>
      <c r="Q245">
        <f t="shared" si="32"/>
        <v>-1.7800632911392555E-2</v>
      </c>
    </row>
    <row r="246" spans="1:17" x14ac:dyDescent="0.25">
      <c r="A246" s="1">
        <v>40897</v>
      </c>
      <c r="B246" s="5">
        <v>392.46</v>
      </c>
      <c r="C246" s="2">
        <f t="shared" si="25"/>
        <v>1.2013959041234272</v>
      </c>
      <c r="D246" s="4">
        <f>$U$5*C246</f>
        <v>420488.56644319952</v>
      </c>
      <c r="E246">
        <f t="shared" si="29"/>
        <v>3.5924508380625442E-2</v>
      </c>
      <c r="F246" s="5">
        <v>630.37</v>
      </c>
      <c r="G246" s="2">
        <f t="shared" si="26"/>
        <v>1.0430545213866136</v>
      </c>
      <c r="H246" s="4">
        <f>$U$6*G246</f>
        <v>156458.17820799205</v>
      </c>
      <c r="I246">
        <f t="shared" si="30"/>
        <v>1.373365710885599E-2</v>
      </c>
      <c r="J246" s="5">
        <v>23.04</v>
      </c>
      <c r="K246" s="2">
        <f t="shared" si="27"/>
        <v>1.183967112024666</v>
      </c>
      <c r="L246" s="4">
        <f>$U$7*K246</f>
        <v>414388.48920863308</v>
      </c>
      <c r="M246">
        <f t="shared" si="31"/>
        <v>3.2258064516129004E-2</v>
      </c>
      <c r="N246" s="5">
        <v>25.31</v>
      </c>
      <c r="O246" s="2">
        <f t="shared" si="28"/>
        <v>0.95473406261787996</v>
      </c>
      <c r="P246" s="4">
        <f>$U$8*O246</f>
        <v>143210.109392682</v>
      </c>
      <c r="Q246">
        <f t="shared" si="32"/>
        <v>1.9331453886427763E-2</v>
      </c>
    </row>
    <row r="247" spans="1:17" x14ac:dyDescent="0.25">
      <c r="A247" s="1">
        <v>40898</v>
      </c>
      <c r="B247" s="5">
        <v>392.96</v>
      </c>
      <c r="C247" s="2">
        <f t="shared" si="25"/>
        <v>1.2029265007499923</v>
      </c>
      <c r="D247" s="4">
        <f>$U$5*C247</f>
        <v>421024.27526249731</v>
      </c>
      <c r="E247">
        <f t="shared" si="29"/>
        <v>1.2740151862609128E-3</v>
      </c>
      <c r="F247" s="5">
        <v>625.82000000000005</v>
      </c>
      <c r="G247" s="2">
        <f t="shared" si="26"/>
        <v>1.0355257714900306</v>
      </c>
      <c r="H247" s="4">
        <f>$U$6*G247</f>
        <v>155328.8657235046</v>
      </c>
      <c r="I247">
        <f t="shared" si="30"/>
        <v>-7.2179830892966645E-3</v>
      </c>
      <c r="J247" s="5">
        <v>22.88</v>
      </c>
      <c r="K247" s="2">
        <f t="shared" si="27"/>
        <v>1.1757451181911613</v>
      </c>
      <c r="L247" s="4">
        <f>$U$7*K247</f>
        <v>411510.79136690649</v>
      </c>
      <c r="M247">
        <f t="shared" si="31"/>
        <v>-6.9444444444444198E-3</v>
      </c>
      <c r="N247" s="5">
        <v>25.05</v>
      </c>
      <c r="O247" s="2">
        <f t="shared" si="28"/>
        <v>0.94492644285175398</v>
      </c>
      <c r="P247" s="4">
        <f>$U$8*O247</f>
        <v>141738.96642776311</v>
      </c>
      <c r="Q247">
        <f t="shared" si="32"/>
        <v>-1.0272619517976977E-2</v>
      </c>
    </row>
    <row r="248" spans="1:17" x14ac:dyDescent="0.25">
      <c r="A248" s="1">
        <v>40899</v>
      </c>
      <c r="B248" s="5">
        <v>395.04</v>
      </c>
      <c r="C248" s="2">
        <f t="shared" si="25"/>
        <v>1.2092937827165029</v>
      </c>
      <c r="D248" s="4">
        <f>$U$5*C248</f>
        <v>423252.82395077602</v>
      </c>
      <c r="E248">
        <f t="shared" si="29"/>
        <v>5.293159609120579E-3</v>
      </c>
      <c r="F248" s="5">
        <v>629.70000000000005</v>
      </c>
      <c r="G248" s="2">
        <f t="shared" si="26"/>
        <v>1.041945892280963</v>
      </c>
      <c r="H248" s="4">
        <f>$U$6*G248</f>
        <v>156291.88384214445</v>
      </c>
      <c r="I248">
        <f t="shared" si="30"/>
        <v>6.199865776101765E-3</v>
      </c>
      <c r="J248" s="5">
        <v>23.21</v>
      </c>
      <c r="K248" s="2">
        <f t="shared" si="27"/>
        <v>1.1927029804727647</v>
      </c>
      <c r="L248" s="4">
        <f>$U$7*K248</f>
        <v>417446.04316546762</v>
      </c>
      <c r="M248">
        <f t="shared" si="31"/>
        <v>1.4423076923077094E-2</v>
      </c>
      <c r="N248" s="5">
        <v>25.1</v>
      </c>
      <c r="O248" s="2">
        <f t="shared" si="28"/>
        <v>0.94681252357600909</v>
      </c>
      <c r="P248" s="4">
        <f>$U$8*O248</f>
        <v>142021.87853640137</v>
      </c>
      <c r="Q248">
        <f t="shared" si="32"/>
        <v>1.9960079840319889E-3</v>
      </c>
    </row>
    <row r="249" spans="1:17" x14ac:dyDescent="0.25">
      <c r="A249" s="1">
        <v>40900</v>
      </c>
      <c r="B249" s="5">
        <v>399.78</v>
      </c>
      <c r="C249" s="2">
        <f t="shared" si="25"/>
        <v>1.2238038387363392</v>
      </c>
      <c r="D249" s="4">
        <f>$U$5*C249</f>
        <v>428331.34355771873</v>
      </c>
      <c r="E249">
        <f t="shared" si="29"/>
        <v>1.1998784933171303E-2</v>
      </c>
      <c r="F249" s="5">
        <v>633.14</v>
      </c>
      <c r="G249" s="2">
        <f t="shared" si="26"/>
        <v>1.0476379581368411</v>
      </c>
      <c r="H249" s="4">
        <f>$U$6*G249</f>
        <v>157145.69372052618</v>
      </c>
      <c r="I249">
        <f t="shared" si="30"/>
        <v>5.462918850245968E-3</v>
      </c>
      <c r="J249" s="5">
        <v>23.58</v>
      </c>
      <c r="K249" s="2">
        <f t="shared" si="27"/>
        <v>1.2117163412127439</v>
      </c>
      <c r="L249" s="4">
        <f>$U$7*K249</f>
        <v>424100.71942446037</v>
      </c>
      <c r="M249">
        <f t="shared" si="31"/>
        <v>1.5941404566996775E-2</v>
      </c>
      <c r="N249" s="5">
        <v>25.31</v>
      </c>
      <c r="O249" s="2">
        <f t="shared" si="28"/>
        <v>0.95473406261787996</v>
      </c>
      <c r="P249" s="4">
        <f>$U$8*O249</f>
        <v>143210.109392682</v>
      </c>
      <c r="Q249">
        <f t="shared" si="32"/>
        <v>8.3665338645417808E-3</v>
      </c>
    </row>
    <row r="250" spans="1:17" x14ac:dyDescent="0.25">
      <c r="A250" s="1">
        <v>40904</v>
      </c>
      <c r="B250" s="5">
        <v>402.95</v>
      </c>
      <c r="C250" s="2">
        <f t="shared" si="25"/>
        <v>1.2335078213487616</v>
      </c>
      <c r="D250" s="4">
        <f>$U$5*C250</f>
        <v>431727.73747206654</v>
      </c>
      <c r="E250">
        <f t="shared" si="29"/>
        <v>7.9293611486317417E-3</v>
      </c>
      <c r="F250" s="5">
        <v>640.25</v>
      </c>
      <c r="G250" s="2">
        <f t="shared" si="26"/>
        <v>1.059402664019194</v>
      </c>
      <c r="H250" s="4">
        <f>$U$6*G250</f>
        <v>158910.3996028791</v>
      </c>
      <c r="I250">
        <f t="shared" si="30"/>
        <v>1.1229743816533411E-2</v>
      </c>
      <c r="J250" s="5">
        <v>23.74</v>
      </c>
      <c r="K250" s="2">
        <f t="shared" si="27"/>
        <v>1.2199383350462485</v>
      </c>
      <c r="L250" s="4">
        <f>$U$7*K250</f>
        <v>426978.41726618697</v>
      </c>
      <c r="M250">
        <f t="shared" si="31"/>
        <v>6.785411365564098E-3</v>
      </c>
      <c r="N250" s="5">
        <v>25.32</v>
      </c>
      <c r="O250" s="2">
        <f t="shared" si="28"/>
        <v>0.95511127876273105</v>
      </c>
      <c r="P250" s="4">
        <f>$U$8*O250</f>
        <v>143266.69181440966</v>
      </c>
      <c r="Q250">
        <f t="shared" si="32"/>
        <v>3.9510075069149053E-4</v>
      </c>
    </row>
    <row r="251" spans="1:17" x14ac:dyDescent="0.25">
      <c r="A251" s="1">
        <v>40905</v>
      </c>
      <c r="B251" s="5">
        <v>399.1</v>
      </c>
      <c r="C251" s="2">
        <f t="shared" si="25"/>
        <v>1.221722227324211</v>
      </c>
      <c r="D251" s="4">
        <f>$U$5*C251</f>
        <v>427602.77956347383</v>
      </c>
      <c r="E251">
        <f t="shared" si="29"/>
        <v>-9.5545353021465607E-3</v>
      </c>
      <c r="F251" s="5">
        <v>639.70000000000005</v>
      </c>
      <c r="G251" s="2">
        <f t="shared" si="26"/>
        <v>1.0584925953503765</v>
      </c>
      <c r="H251" s="4">
        <f>$U$6*G251</f>
        <v>158773.88930255649</v>
      </c>
      <c r="I251">
        <f t="shared" si="30"/>
        <v>-8.5903943771958868E-4</v>
      </c>
      <c r="J251" s="5">
        <v>23.42</v>
      </c>
      <c r="K251" s="2">
        <f t="shared" si="27"/>
        <v>1.2034943473792394</v>
      </c>
      <c r="L251" s="4">
        <f>$U$7*K251</f>
        <v>421223.02158273378</v>
      </c>
      <c r="M251">
        <f t="shared" si="31"/>
        <v>-1.3479359730412699E-2</v>
      </c>
      <c r="N251" s="5">
        <v>25.11</v>
      </c>
      <c r="O251" s="2">
        <f t="shared" si="28"/>
        <v>0.94718973972085996</v>
      </c>
      <c r="P251" s="4">
        <f>$U$8*O251</f>
        <v>142078.460958129</v>
      </c>
      <c r="Q251">
        <f t="shared" si="32"/>
        <v>-8.2938388625592996E-3</v>
      </c>
    </row>
    <row r="252" spans="1:17" x14ac:dyDescent="0.25">
      <c r="L252" s="4"/>
      <c r="O252" s="2"/>
      <c r="P252" s="4"/>
    </row>
    <row r="253" spans="1:17" x14ac:dyDescent="0.25">
      <c r="L253" s="4"/>
      <c r="P253" s="4"/>
    </row>
  </sheetData>
  <sortState ref="A2:E253">
    <sortCondition ref="A2:A253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Danilov</dc:creator>
  <cp:lastModifiedBy>Danila</cp:lastModifiedBy>
  <dcterms:created xsi:type="dcterms:W3CDTF">2012-11-28T04:10:17Z</dcterms:created>
  <dcterms:modified xsi:type="dcterms:W3CDTF">2012-11-28T05:31:39Z</dcterms:modified>
</cp:coreProperties>
</file>