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R7-Bassi\Desktop\TP investigacion\database\"/>
    </mc:Choice>
  </mc:AlternateContent>
  <xr:revisionPtr revIDLastSave="0" documentId="13_ncr:1_{032CD483-BC2C-4D45-904E-6BFF56C16CD6}" xr6:coauthVersionLast="45" xr6:coauthVersionMax="45" xr10:uidLastSave="{00000000-0000-0000-0000-000000000000}"/>
  <bookViews>
    <workbookView xWindow="-120" yWindow="-120" windowWidth="38640" windowHeight="15840" activeTab="1" xr2:uid="{B9E7549B-28A3-4FC4-9257-A94F39A9E4D6}"/>
  </bookViews>
  <sheets>
    <sheet name="Curva_potencia" sheetId="1" r:id="rId1"/>
    <sheet name="Gra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2" i="1"/>
  <c r="D20" i="1"/>
  <c r="D11" i="1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D4" i="2" l="1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C5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D24" i="2"/>
  <c r="E24" i="2"/>
  <c r="F24" i="2"/>
  <c r="G24" i="2"/>
  <c r="H24" i="2"/>
  <c r="I24" i="2"/>
  <c r="J24" i="2"/>
  <c r="K24" i="2"/>
  <c r="L24" i="2"/>
  <c r="M24" i="2"/>
  <c r="N24" i="2"/>
  <c r="O24" i="2"/>
  <c r="D6" i="2"/>
  <c r="E6" i="2"/>
  <c r="F6" i="2"/>
  <c r="G6" i="2"/>
  <c r="H6" i="2"/>
  <c r="I6" i="2"/>
  <c r="J6" i="2"/>
  <c r="K6" i="2"/>
  <c r="L6" i="2"/>
  <c r="M6" i="2"/>
  <c r="N6" i="2"/>
  <c r="O6" i="2"/>
  <c r="D7" i="2"/>
  <c r="E7" i="2"/>
  <c r="F7" i="2"/>
  <c r="G7" i="2"/>
  <c r="H7" i="2"/>
  <c r="I7" i="2"/>
  <c r="J7" i="2"/>
  <c r="K7" i="2"/>
  <c r="L7" i="2"/>
  <c r="M7" i="2"/>
  <c r="N7" i="2"/>
  <c r="O7" i="2"/>
  <c r="D8" i="2"/>
  <c r="E8" i="2"/>
  <c r="F8" i="2"/>
  <c r="G8" i="2"/>
  <c r="H8" i="2"/>
  <c r="I8" i="2"/>
  <c r="J8" i="2"/>
  <c r="K8" i="2"/>
  <c r="L8" i="2"/>
  <c r="M8" i="2"/>
  <c r="N8" i="2"/>
  <c r="O8" i="2"/>
  <c r="D9" i="2"/>
  <c r="E9" i="2"/>
  <c r="F9" i="2"/>
  <c r="G9" i="2"/>
  <c r="H9" i="2"/>
  <c r="I9" i="2"/>
  <c r="J9" i="2"/>
  <c r="K9" i="2"/>
  <c r="L9" i="2"/>
  <c r="M9" i="2"/>
  <c r="N9" i="2"/>
  <c r="O9" i="2"/>
  <c r="D10" i="2"/>
  <c r="E10" i="2"/>
  <c r="F10" i="2"/>
  <c r="G10" i="2"/>
  <c r="H10" i="2"/>
  <c r="I10" i="2"/>
  <c r="J10" i="2"/>
  <c r="K10" i="2"/>
  <c r="L10" i="2"/>
  <c r="M10" i="2"/>
  <c r="N10" i="2"/>
  <c r="O10" i="2"/>
  <c r="D11" i="2"/>
  <c r="E11" i="2"/>
  <c r="F11" i="2"/>
  <c r="G11" i="2"/>
  <c r="H11" i="2"/>
  <c r="I11" i="2"/>
  <c r="J11" i="2"/>
  <c r="K11" i="2"/>
  <c r="L11" i="2"/>
  <c r="M11" i="2"/>
  <c r="N11" i="2"/>
  <c r="O11" i="2"/>
  <c r="D12" i="2"/>
  <c r="E12" i="2"/>
  <c r="F12" i="2"/>
  <c r="G12" i="2"/>
  <c r="H12" i="2"/>
  <c r="I12" i="2"/>
  <c r="J12" i="2"/>
  <c r="K12" i="2"/>
  <c r="L12" i="2"/>
  <c r="M12" i="2"/>
  <c r="N12" i="2"/>
  <c r="O12" i="2"/>
  <c r="D13" i="2"/>
  <c r="E13" i="2"/>
  <c r="F13" i="2"/>
  <c r="G13" i="2"/>
  <c r="H13" i="2"/>
  <c r="I13" i="2"/>
  <c r="J13" i="2"/>
  <c r="K13" i="2"/>
  <c r="L13" i="2"/>
  <c r="M13" i="2"/>
  <c r="N13" i="2"/>
  <c r="O13" i="2"/>
  <c r="D14" i="2"/>
  <c r="E14" i="2"/>
  <c r="F14" i="2"/>
  <c r="G14" i="2"/>
  <c r="H14" i="2"/>
  <c r="I14" i="2"/>
  <c r="J14" i="2"/>
  <c r="K14" i="2"/>
  <c r="L14" i="2"/>
  <c r="M14" i="2"/>
  <c r="N14" i="2"/>
  <c r="O14" i="2"/>
  <c r="D15" i="2"/>
  <c r="E15" i="2"/>
  <c r="F15" i="2"/>
  <c r="G15" i="2"/>
  <c r="H15" i="2"/>
  <c r="I15" i="2"/>
  <c r="J15" i="2"/>
  <c r="K15" i="2"/>
  <c r="L15" i="2"/>
  <c r="M15" i="2"/>
  <c r="N15" i="2"/>
  <c r="O15" i="2"/>
  <c r="D16" i="2"/>
  <c r="E16" i="2"/>
  <c r="F16" i="2"/>
  <c r="G16" i="2"/>
  <c r="H16" i="2"/>
  <c r="I16" i="2"/>
  <c r="J16" i="2"/>
  <c r="K16" i="2"/>
  <c r="L16" i="2"/>
  <c r="M16" i="2"/>
  <c r="N16" i="2"/>
  <c r="O16" i="2"/>
  <c r="D17" i="2"/>
  <c r="E17" i="2"/>
  <c r="F17" i="2"/>
  <c r="G17" i="2"/>
  <c r="H17" i="2"/>
  <c r="I17" i="2"/>
  <c r="J17" i="2"/>
  <c r="K17" i="2"/>
  <c r="L17" i="2"/>
  <c r="M17" i="2"/>
  <c r="N17" i="2"/>
  <c r="O17" i="2"/>
  <c r="D18" i="2"/>
  <c r="E18" i="2"/>
  <c r="F18" i="2"/>
  <c r="G18" i="2"/>
  <c r="H18" i="2"/>
  <c r="I18" i="2"/>
  <c r="J18" i="2"/>
  <c r="K18" i="2"/>
  <c r="L18" i="2"/>
  <c r="M18" i="2"/>
  <c r="N18" i="2"/>
  <c r="O18" i="2"/>
  <c r="D19" i="2"/>
  <c r="E19" i="2"/>
  <c r="F19" i="2"/>
  <c r="G19" i="2"/>
  <c r="H19" i="2"/>
  <c r="I19" i="2"/>
  <c r="J19" i="2"/>
  <c r="K19" i="2"/>
  <c r="L19" i="2"/>
  <c r="M19" i="2"/>
  <c r="N19" i="2"/>
  <c r="O19" i="2"/>
  <c r="D20" i="2"/>
  <c r="E20" i="2"/>
  <c r="F20" i="2"/>
  <c r="G20" i="2"/>
  <c r="H20" i="2"/>
  <c r="I20" i="2"/>
  <c r="J20" i="2"/>
  <c r="K20" i="2"/>
  <c r="L20" i="2"/>
  <c r="M20" i="2"/>
  <c r="N20" i="2"/>
  <c r="O20" i="2"/>
  <c r="D21" i="2"/>
  <c r="E21" i="2"/>
  <c r="F21" i="2"/>
  <c r="G21" i="2"/>
  <c r="H21" i="2"/>
  <c r="I21" i="2"/>
  <c r="J21" i="2"/>
  <c r="K21" i="2"/>
  <c r="L21" i="2"/>
  <c r="M21" i="2"/>
  <c r="N21" i="2"/>
  <c r="O21" i="2"/>
  <c r="D22" i="2"/>
  <c r="E22" i="2"/>
  <c r="F22" i="2"/>
  <c r="G22" i="2"/>
  <c r="H22" i="2"/>
  <c r="I22" i="2"/>
  <c r="J22" i="2"/>
  <c r="K22" i="2"/>
  <c r="L22" i="2"/>
  <c r="M22" i="2"/>
  <c r="N22" i="2"/>
  <c r="O22" i="2"/>
  <c r="D23" i="2"/>
  <c r="E23" i="2"/>
  <c r="F23" i="2"/>
  <c r="G23" i="2"/>
  <c r="H23" i="2"/>
  <c r="I23" i="2"/>
  <c r="J23" i="2"/>
  <c r="K23" i="2"/>
  <c r="L23" i="2"/>
  <c r="M23" i="2"/>
  <c r="N23" i="2"/>
  <c r="O23" i="2"/>
  <c r="E4" i="2"/>
  <c r="F4" i="2"/>
  <c r="G4" i="2"/>
  <c r="H4" i="2"/>
  <c r="I4" i="2"/>
  <c r="J4" i="2"/>
  <c r="K4" i="2"/>
  <c r="L4" i="2"/>
  <c r="M4" i="2"/>
  <c r="N4" i="2"/>
  <c r="O4" i="2"/>
  <c r="A4" i="2"/>
  <c r="A5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A6" i="2"/>
  <c r="A7" i="2"/>
  <c r="C7" i="2" s="1"/>
  <c r="A8" i="2"/>
  <c r="C8" i="2" s="1"/>
  <c r="A9" i="2"/>
  <c r="C9" i="2" s="1"/>
  <c r="A10" i="2"/>
  <c r="A11" i="2"/>
  <c r="A12" i="2"/>
  <c r="A13" i="2"/>
  <c r="A14" i="2"/>
  <c r="A15" i="2"/>
  <c r="A16" i="2"/>
  <c r="A17" i="2"/>
  <c r="C17" i="2" s="1"/>
  <c r="A18" i="2"/>
  <c r="A19" i="2"/>
  <c r="A20" i="2"/>
  <c r="A21" i="2"/>
  <c r="A22" i="2"/>
  <c r="A23" i="2"/>
  <c r="C23" i="2" s="1"/>
  <c r="A24" i="2"/>
  <c r="C24" i="2" s="1"/>
  <c r="C18" i="2" l="1"/>
  <c r="C6" i="2"/>
  <c r="C22" i="2"/>
  <c r="C20" i="2"/>
  <c r="C21" i="2"/>
  <c r="C19" i="2"/>
  <c r="C16" i="2"/>
  <c r="C14" i="2"/>
  <c r="C13" i="2"/>
  <c r="C4" i="2"/>
  <c r="C12" i="2"/>
  <c r="C10" i="2"/>
  <c r="C15" i="2"/>
  <c r="C11" i="2"/>
  <c r="C5" i="2"/>
  <c r="D2" i="1"/>
  <c r="D19" i="1"/>
  <c r="D18" i="1"/>
  <c r="D17" i="1"/>
  <c r="D16" i="1"/>
  <c r="D15" i="1"/>
  <c r="D14" i="1"/>
  <c r="D13" i="1"/>
  <c r="D12" i="1"/>
  <c r="D9" i="1"/>
  <c r="D8" i="1"/>
  <c r="D6" i="1"/>
  <c r="D5" i="1"/>
  <c r="D4" i="1"/>
</calcChain>
</file>

<file path=xl/sharedStrings.xml><?xml version="1.0" encoding="utf-8"?>
<sst xmlns="http://schemas.openxmlformats.org/spreadsheetml/2006/main" count="99" uniqueCount="97">
  <si>
    <t>Adventure Power</t>
  </si>
  <si>
    <t>AP300</t>
  </si>
  <si>
    <t>aM 1.5/77</t>
  </si>
  <si>
    <t>Aerodyn Engineering GmbH</t>
  </si>
  <si>
    <t>Aeronautica Windpower</t>
  </si>
  <si>
    <t>54-750</t>
  </si>
  <si>
    <t>AW 2mW 100</t>
  </si>
  <si>
    <t>Alstom Power</t>
  </si>
  <si>
    <t>Amperax Energie GmbH</t>
  </si>
  <si>
    <t>A3000</t>
  </si>
  <si>
    <t>Areva</t>
  </si>
  <si>
    <t>M5000-116</t>
  </si>
  <si>
    <t>ATB Riva Calzoni SpA</t>
  </si>
  <si>
    <t>ATB 750.54</t>
  </si>
  <si>
    <t>Avantis</t>
  </si>
  <si>
    <t>AV 1010</t>
  </si>
  <si>
    <t>AVIC Huide</t>
  </si>
  <si>
    <t>HD2000</t>
  </si>
  <si>
    <t>AWE</t>
  </si>
  <si>
    <t>54-900</t>
  </si>
  <si>
    <t>AWT Inc</t>
  </si>
  <si>
    <t>AWT-26</t>
  </si>
  <si>
    <t>Bonus</t>
  </si>
  <si>
    <t>B82/2300</t>
  </si>
  <si>
    <t>CATUM Engineering</t>
  </si>
  <si>
    <t>CA-3.0 MW-WD R120</t>
  </si>
  <si>
    <t>Clipper</t>
  </si>
  <si>
    <t>Liberty C99</t>
  </si>
  <si>
    <t>CNYD</t>
  </si>
  <si>
    <t>YDF-2000-103</t>
  </si>
  <si>
    <t>Gamesa</t>
  </si>
  <si>
    <t>G47</t>
  </si>
  <si>
    <t>Fabricante</t>
  </si>
  <si>
    <t>Modelo</t>
  </si>
  <si>
    <t>Altura (mts)</t>
  </si>
  <si>
    <t>0.5ms</t>
  </si>
  <si>
    <t>1.5ms</t>
  </si>
  <si>
    <t>2.5ms</t>
  </si>
  <si>
    <t>3.5ms</t>
  </si>
  <si>
    <t>4.5ms</t>
  </si>
  <si>
    <t>5.5ms</t>
  </si>
  <si>
    <t>6.5ms</t>
  </si>
  <si>
    <t>7.5ms</t>
  </si>
  <si>
    <t>8.5ms</t>
  </si>
  <si>
    <t>9.5ms</t>
  </si>
  <si>
    <t>10.5ms</t>
  </si>
  <si>
    <t>11.5ms</t>
  </si>
  <si>
    <t>12.5ms</t>
  </si>
  <si>
    <t>13.5ms</t>
  </si>
  <si>
    <t>14.5ms</t>
  </si>
  <si>
    <t>15.5ms</t>
  </si>
  <si>
    <t>16.5ms</t>
  </si>
  <si>
    <t>17.5ms</t>
  </si>
  <si>
    <t>18.5ms</t>
  </si>
  <si>
    <t>19.5ms</t>
  </si>
  <si>
    <t>20.5ms</t>
  </si>
  <si>
    <t>21.5ms</t>
  </si>
  <si>
    <t>22.5ms</t>
  </si>
  <si>
    <t>23.5ms</t>
  </si>
  <si>
    <t>24.5ms</t>
  </si>
  <si>
    <t>25.5ms</t>
  </si>
  <si>
    <t>0.0ms</t>
  </si>
  <si>
    <t>1.0ms</t>
  </si>
  <si>
    <t>2.0ms</t>
  </si>
  <si>
    <t>3.0ms</t>
  </si>
  <si>
    <t>4.0ms</t>
  </si>
  <si>
    <t>5.0ms</t>
  </si>
  <si>
    <t>6.0ms</t>
  </si>
  <si>
    <t>7.0ms</t>
  </si>
  <si>
    <t>8.0ms</t>
  </si>
  <si>
    <t>9.0ms</t>
  </si>
  <si>
    <t>10.0ms</t>
  </si>
  <si>
    <t>11.0ms</t>
  </si>
  <si>
    <t>12.0ms</t>
  </si>
  <si>
    <t>13.0ms</t>
  </si>
  <si>
    <t>14.0ms</t>
  </si>
  <si>
    <t>15.0ms</t>
  </si>
  <si>
    <t>16.0ms</t>
  </si>
  <si>
    <t>17.0ms</t>
  </si>
  <si>
    <t>18.0ms</t>
  </si>
  <si>
    <t>19.0ms</t>
  </si>
  <si>
    <t>20.0ms</t>
  </si>
  <si>
    <t>21.0ms</t>
  </si>
  <si>
    <t>22.0ms</t>
  </si>
  <si>
    <t>23.0ms</t>
  </si>
  <si>
    <t>24.0ms</t>
  </si>
  <si>
    <t>25.0ms</t>
  </si>
  <si>
    <t>Radio (mts)</t>
  </si>
  <si>
    <t>Potencia Generada</t>
  </si>
  <si>
    <t>Vestas</t>
  </si>
  <si>
    <t xml:space="preserve">Nordex </t>
  </si>
  <si>
    <t>N90/2500</t>
  </si>
  <si>
    <t>G128</t>
  </si>
  <si>
    <t>V112/3000</t>
  </si>
  <si>
    <t>Enercon</t>
  </si>
  <si>
    <t>E82/2300</t>
  </si>
  <si>
    <t>122/3000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</si>
</sst>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1"/>
      <color rgb="FF3F3F3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indexed="12"/>
        <bgColor indexed="39"/>
      </patternFill>
    </fill>
    <fill>
      <patternFill patternType="solid">
        <fgColor indexed="40"/>
        <bgColor indexed="4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5" borderId="3" applyNumberFormat="0" applyAlignment="0" applyProtection="0"/>
    <xf numFmtId="0" fontId="5" fillId="0" borderId="0"/>
    <xf numFmtId="0" fontId="5" fillId="0" borderId="0"/>
  </cellStyleXfs>
  <cellXfs count="1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3" fillId="5" borderId="3" xfId="2" applyAlignment="1">
      <alignment horizontal="left"/>
    </xf>
    <xf numFmtId="0" fontId="3" fillId="5" borderId="3" xfId="2" applyNumberFormat="1" applyAlignment="1">
      <alignment horizontal="left"/>
    </xf>
    <xf numFmtId="49" fontId="1" fillId="2" borderId="2" xfId="1" applyNumberFormat="1" applyBorder="1" applyAlignment="1">
      <alignment horizontal="left"/>
    </xf>
    <xf numFmtId="49" fontId="1" fillId="2" borderId="1" xfId="1" applyNumberFormat="1" applyBorder="1" applyAlignment="1">
      <alignment horizontal="left"/>
    </xf>
    <xf numFmtId="49" fontId="0" fillId="0" borderId="0" xfId="0" applyNumberFormat="1"/>
    <xf numFmtId="0" fontId="1" fillId="2" borderId="2" xfId="1" applyNumberFormat="1" applyBorder="1" applyAlignment="1">
      <alignment horizontal="left"/>
    </xf>
    <xf numFmtId="0" fontId="4" fillId="2" borderId="5" xfId="1" applyNumberFormat="1" applyFont="1" applyBorder="1" applyAlignment="1">
      <alignment horizontal="left"/>
    </xf>
    <xf numFmtId="0" fontId="4" fillId="2" borderId="4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1" fillId="2" borderId="2" xfId="1" applyNumberFormat="1" applyFont="1" applyBorder="1" applyAlignment="1">
      <alignment horizontal="left"/>
    </xf>
    <xf numFmtId="0" fontId="5" fillId="0" borderId="0" xfId="4" applyAlignment="1">
      <alignment horizontal="center"/>
    </xf>
    <xf numFmtId="0" fontId="3" fillId="5" borderId="1" xfId="2" applyBorder="1" applyAlignment="1">
      <alignment horizontal="left"/>
    </xf>
    <xf numFmtId="49" fontId="1" fillId="2" borderId="3" xfId="1" applyNumberFormat="1" applyBorder="1" applyAlignment="1">
      <alignment horizontal="left"/>
    </xf>
    <xf numFmtId="0" fontId="0" fillId="0" borderId="0" xfId="0" applyAlignment="1">
      <alignment horizontal="center"/>
    </xf>
  </cellXfs>
  <cellStyles count="5">
    <cellStyle name="20% - Énfasis3" xfId="1" builtinId="38"/>
    <cellStyle name="Normal" xfId="0" builtinId="0"/>
    <cellStyle name="Normal 2" xfId="4" xr:uid="{BD462D67-7C0B-47AA-83FC-7D7F73F85335}"/>
    <cellStyle name="Normal 3" xfId="3" xr:uid="{EDFD2421-5C94-408D-8300-D6D7C63143F0}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98639298723413E-2"/>
          <c:y val="5.3191966284566398E-2"/>
          <c:w val="0.8088824393100007"/>
          <c:h val="0.90636798772834459"/>
        </c:manualLayout>
      </c:layout>
      <c:lineChart>
        <c:grouping val="standard"/>
        <c:varyColors val="0"/>
        <c:ser>
          <c:idx val="0"/>
          <c:order val="0"/>
          <c:tx>
            <c:strRef>
              <c:f>Graficos!$C$4</c:f>
              <c:strCache>
                <c:ptCount val="1"/>
                <c:pt idx="0">
                  <c:v>Gamesa - G47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1.4007002766107318E-2"/>
                  <c:y val="2.3663295552416922E-2"/>
                </c:manualLayout>
              </c:layout>
              <c:tx>
                <c:rich>
                  <a:bodyPr/>
                  <a:lstStyle/>
                  <a:p>
                    <a:fld id="{7D3D1837-60BD-4A7D-BB7B-B3FFB5BF9C0F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569848989069392"/>
                      <c:h val="4.39561543980037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Graficos!$D$4:$BB$4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26</c:v>
                </c:pt>
                <c:pt idx="10">
                  <c:v>55</c:v>
                </c:pt>
                <c:pt idx="11">
                  <c:v>78</c:v>
                </c:pt>
                <c:pt idx="12">
                  <c:v>105</c:v>
                </c:pt>
                <c:pt idx="13">
                  <c:v>133</c:v>
                </c:pt>
                <c:pt idx="14">
                  <c:v>165</c:v>
                </c:pt>
                <c:pt idx="15">
                  <c:v>209</c:v>
                </c:pt>
                <c:pt idx="16">
                  <c:v>254</c:v>
                </c:pt>
                <c:pt idx="17">
                  <c:v>301</c:v>
                </c:pt>
                <c:pt idx="18">
                  <c:v>347</c:v>
                </c:pt>
                <c:pt idx="19">
                  <c:v>405</c:v>
                </c:pt>
                <c:pt idx="20">
                  <c:v>462</c:v>
                </c:pt>
                <c:pt idx="21">
                  <c:v>509</c:v>
                </c:pt>
                <c:pt idx="22">
                  <c:v>556</c:v>
                </c:pt>
                <c:pt idx="23">
                  <c:v>593</c:v>
                </c:pt>
                <c:pt idx="24">
                  <c:v>629</c:v>
                </c:pt>
                <c:pt idx="25">
                  <c:v>649</c:v>
                </c:pt>
                <c:pt idx="26">
                  <c:v>667</c:v>
                </c:pt>
                <c:pt idx="27">
                  <c:v>679</c:v>
                </c:pt>
                <c:pt idx="28">
                  <c:v>690</c:v>
                </c:pt>
                <c:pt idx="29">
                  <c:v>693</c:v>
                </c:pt>
                <c:pt idx="30">
                  <c:v>696</c:v>
                </c:pt>
                <c:pt idx="31">
                  <c:v>698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700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700</c:v>
                </c:pt>
                <c:pt idx="46">
                  <c:v>700</c:v>
                </c:pt>
                <c:pt idx="47">
                  <c:v>700</c:v>
                </c:pt>
                <c:pt idx="48">
                  <c:v>700</c:v>
                </c:pt>
                <c:pt idx="49">
                  <c:v>700</c:v>
                </c:pt>
                <c:pt idx="50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0-4486-811E-2CC29FD6CF41}"/>
            </c:ext>
          </c:extLst>
        </c:ser>
        <c:ser>
          <c:idx val="1"/>
          <c:order val="1"/>
          <c:tx>
            <c:strRef>
              <c:f>Graficos!$C$5</c:f>
              <c:strCache>
                <c:ptCount val="1"/>
                <c:pt idx="0">
                  <c:v>Gamesa - G128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layout>
                <c:manualLayout>
                  <c:x val="4.2911574269466797E-2"/>
                  <c:y val="1.362425666496038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59449102007744"/>
                      <c:h val="3.58318514907466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Graficos!$D$5:$BB$5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75</c:v>
                </c:pt>
                <c:pt idx="5">
                  <c:v>120</c:v>
                </c:pt>
                <c:pt idx="6">
                  <c:v>165</c:v>
                </c:pt>
                <c:pt idx="7">
                  <c:v>230</c:v>
                </c:pt>
                <c:pt idx="8">
                  <c:v>300</c:v>
                </c:pt>
                <c:pt idx="9">
                  <c:v>450</c:v>
                </c:pt>
                <c:pt idx="10">
                  <c:v>600</c:v>
                </c:pt>
                <c:pt idx="11">
                  <c:v>760</c:v>
                </c:pt>
                <c:pt idx="12">
                  <c:v>967</c:v>
                </c:pt>
                <c:pt idx="13">
                  <c:v>1250</c:v>
                </c:pt>
                <c:pt idx="14">
                  <c:v>1533</c:v>
                </c:pt>
                <c:pt idx="15">
                  <c:v>1870</c:v>
                </c:pt>
                <c:pt idx="16">
                  <c:v>2200</c:v>
                </c:pt>
                <c:pt idx="17">
                  <c:v>2620</c:v>
                </c:pt>
                <c:pt idx="18">
                  <c:v>3018</c:v>
                </c:pt>
                <c:pt idx="19">
                  <c:v>3450</c:v>
                </c:pt>
                <c:pt idx="20">
                  <c:v>3774</c:v>
                </c:pt>
                <c:pt idx="21">
                  <c:v>4080</c:v>
                </c:pt>
                <c:pt idx="22">
                  <c:v>4314</c:v>
                </c:pt>
                <c:pt idx="23">
                  <c:v>4430</c:v>
                </c:pt>
                <c:pt idx="24">
                  <c:v>4490</c:v>
                </c:pt>
                <c:pt idx="25">
                  <c:v>4500</c:v>
                </c:pt>
                <c:pt idx="26">
                  <c:v>4500</c:v>
                </c:pt>
                <c:pt idx="27">
                  <c:v>4500</c:v>
                </c:pt>
                <c:pt idx="28">
                  <c:v>4500</c:v>
                </c:pt>
                <c:pt idx="29">
                  <c:v>4500</c:v>
                </c:pt>
                <c:pt idx="30">
                  <c:v>4500</c:v>
                </c:pt>
                <c:pt idx="31">
                  <c:v>4500</c:v>
                </c:pt>
                <c:pt idx="32">
                  <c:v>4500</c:v>
                </c:pt>
                <c:pt idx="33">
                  <c:v>4500</c:v>
                </c:pt>
                <c:pt idx="34">
                  <c:v>4500</c:v>
                </c:pt>
                <c:pt idx="35">
                  <c:v>4500</c:v>
                </c:pt>
                <c:pt idx="36">
                  <c:v>4500</c:v>
                </c:pt>
                <c:pt idx="37">
                  <c:v>4403</c:v>
                </c:pt>
                <c:pt idx="38">
                  <c:v>4306</c:v>
                </c:pt>
                <c:pt idx="39">
                  <c:v>4210</c:v>
                </c:pt>
                <c:pt idx="40">
                  <c:v>4113</c:v>
                </c:pt>
                <c:pt idx="41">
                  <c:v>4016</c:v>
                </c:pt>
                <c:pt idx="42">
                  <c:v>3919</c:v>
                </c:pt>
                <c:pt idx="43">
                  <c:v>3823</c:v>
                </c:pt>
                <c:pt idx="44">
                  <c:v>3725</c:v>
                </c:pt>
                <c:pt idx="45">
                  <c:v>3629</c:v>
                </c:pt>
                <c:pt idx="46">
                  <c:v>3532</c:v>
                </c:pt>
                <c:pt idx="47">
                  <c:v>3435</c:v>
                </c:pt>
                <c:pt idx="48">
                  <c:v>3339</c:v>
                </c:pt>
                <c:pt idx="49">
                  <c:v>3242</c:v>
                </c:pt>
                <c:pt idx="50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0-4486-811E-2CC29FD6CF41}"/>
            </c:ext>
          </c:extLst>
        </c:ser>
        <c:ser>
          <c:idx val="2"/>
          <c:order val="2"/>
          <c:tx>
            <c:strRef>
              <c:f>Graficos!$C$6</c:f>
              <c:strCache>
                <c:ptCount val="1"/>
                <c:pt idx="0">
                  <c:v>Adventure Power - AP300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tx>
                <c:rich>
                  <a:bodyPr/>
                  <a:lstStyle/>
                  <a:p>
                    <a:fld id="{471066FA-3804-411B-806F-2438423E7A3E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0549265680123"/>
                      <c:h val="2.9614831592782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Graficos!$D$6:$BB$6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12</c:v>
                </c:pt>
                <c:pt idx="9">
                  <c:v>17</c:v>
                </c:pt>
                <c:pt idx="10">
                  <c:v>23</c:v>
                </c:pt>
                <c:pt idx="11">
                  <c:v>31</c:v>
                </c:pt>
                <c:pt idx="12">
                  <c:v>40</c:v>
                </c:pt>
                <c:pt idx="13">
                  <c:v>51</c:v>
                </c:pt>
                <c:pt idx="14">
                  <c:v>64</c:v>
                </c:pt>
                <c:pt idx="15">
                  <c:v>80</c:v>
                </c:pt>
                <c:pt idx="16">
                  <c:v>96</c:v>
                </c:pt>
                <c:pt idx="17">
                  <c:v>117</c:v>
                </c:pt>
                <c:pt idx="18">
                  <c:v>137</c:v>
                </c:pt>
                <c:pt idx="19">
                  <c:v>163</c:v>
                </c:pt>
                <c:pt idx="20">
                  <c:v>188</c:v>
                </c:pt>
                <c:pt idx="21">
                  <c:v>219</c:v>
                </c:pt>
                <c:pt idx="22">
                  <c:v>249</c:v>
                </c:pt>
                <c:pt idx="23">
                  <c:v>277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0-4486-811E-2CC29FD6CF41}"/>
            </c:ext>
          </c:extLst>
        </c:ser>
        <c:ser>
          <c:idx val="3"/>
          <c:order val="3"/>
          <c:tx>
            <c:strRef>
              <c:f>Graficos!$C$7</c:f>
              <c:strCache>
                <c:ptCount val="1"/>
                <c:pt idx="0">
                  <c:v>Aerodyn Engineering GmbH - aM 1.5/77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2.6631812463349117E-2"/>
                </c:manualLayout>
              </c:layout>
              <c:tx>
                <c:rich>
                  <a:bodyPr/>
                  <a:lstStyle/>
                  <a:p>
                    <a:fld id="{26D96E42-C9B9-4356-98CE-4B01734A5182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Graficos!$D$7:$BB$7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33</c:v>
                </c:pt>
                <c:pt idx="9">
                  <c:v>79</c:v>
                </c:pt>
                <c:pt idx="10">
                  <c:v>128</c:v>
                </c:pt>
                <c:pt idx="11">
                  <c:v>182</c:v>
                </c:pt>
                <c:pt idx="12">
                  <c:v>240</c:v>
                </c:pt>
                <c:pt idx="13">
                  <c:v>318</c:v>
                </c:pt>
                <c:pt idx="14">
                  <c:v>400</c:v>
                </c:pt>
                <c:pt idx="15">
                  <c:v>508</c:v>
                </c:pt>
                <c:pt idx="16">
                  <c:v>619</c:v>
                </c:pt>
                <c:pt idx="17">
                  <c:v>754</c:v>
                </c:pt>
                <c:pt idx="18">
                  <c:v>889</c:v>
                </c:pt>
                <c:pt idx="19">
                  <c:v>1041</c:v>
                </c:pt>
                <c:pt idx="20">
                  <c:v>1192</c:v>
                </c:pt>
                <c:pt idx="21">
                  <c:v>1400</c:v>
                </c:pt>
                <c:pt idx="22">
                  <c:v>1500</c:v>
                </c:pt>
                <c:pt idx="23">
                  <c:v>1500</c:v>
                </c:pt>
                <c:pt idx="24">
                  <c:v>1500</c:v>
                </c:pt>
                <c:pt idx="25">
                  <c:v>1500</c:v>
                </c:pt>
                <c:pt idx="26">
                  <c:v>1500</c:v>
                </c:pt>
                <c:pt idx="27">
                  <c:v>1500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1500</c:v>
                </c:pt>
                <c:pt idx="48">
                  <c:v>1500</c:v>
                </c:pt>
                <c:pt idx="49">
                  <c:v>1500</c:v>
                </c:pt>
                <c:pt idx="50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90-4486-811E-2CC29FD6CF41}"/>
            </c:ext>
          </c:extLst>
        </c:ser>
        <c:ser>
          <c:idx val="5"/>
          <c:order val="4"/>
          <c:tx>
            <c:strRef>
              <c:f>Graficos!$C$9</c:f>
              <c:strCache>
                <c:ptCount val="1"/>
                <c:pt idx="0">
                  <c:v>Aeronautica Windpower - AW 2mW 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Graficos!$D$9:$BB$9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26</c:v>
                </c:pt>
                <c:pt idx="8">
                  <c:v>55</c:v>
                </c:pt>
                <c:pt idx="9">
                  <c:v>130</c:v>
                </c:pt>
                <c:pt idx="10">
                  <c:v>207</c:v>
                </c:pt>
                <c:pt idx="11">
                  <c:v>308</c:v>
                </c:pt>
                <c:pt idx="12">
                  <c:v>410</c:v>
                </c:pt>
                <c:pt idx="13">
                  <c:v>550</c:v>
                </c:pt>
                <c:pt idx="14">
                  <c:v>689</c:v>
                </c:pt>
                <c:pt idx="15">
                  <c:v>867</c:v>
                </c:pt>
                <c:pt idx="16">
                  <c:v>1044</c:v>
                </c:pt>
                <c:pt idx="17">
                  <c:v>1252</c:v>
                </c:pt>
                <c:pt idx="18">
                  <c:v>1459</c:v>
                </c:pt>
                <c:pt idx="19">
                  <c:v>1645</c:v>
                </c:pt>
                <c:pt idx="20">
                  <c:v>1828</c:v>
                </c:pt>
                <c:pt idx="21">
                  <c:v>1935</c:v>
                </c:pt>
                <c:pt idx="22">
                  <c:v>2000</c:v>
                </c:pt>
                <c:pt idx="23">
                  <c:v>2035</c:v>
                </c:pt>
                <c:pt idx="24">
                  <c:v>2049</c:v>
                </c:pt>
                <c:pt idx="25">
                  <c:v>2050</c:v>
                </c:pt>
                <c:pt idx="26">
                  <c:v>2050</c:v>
                </c:pt>
                <c:pt idx="27">
                  <c:v>2050</c:v>
                </c:pt>
                <c:pt idx="28">
                  <c:v>2050</c:v>
                </c:pt>
                <c:pt idx="29">
                  <c:v>2050</c:v>
                </c:pt>
                <c:pt idx="30">
                  <c:v>2050</c:v>
                </c:pt>
                <c:pt idx="31">
                  <c:v>2050</c:v>
                </c:pt>
                <c:pt idx="32">
                  <c:v>2050</c:v>
                </c:pt>
                <c:pt idx="33">
                  <c:v>2050</c:v>
                </c:pt>
                <c:pt idx="34">
                  <c:v>2050</c:v>
                </c:pt>
                <c:pt idx="35">
                  <c:v>2050</c:v>
                </c:pt>
                <c:pt idx="36">
                  <c:v>2050</c:v>
                </c:pt>
                <c:pt idx="37">
                  <c:v>2050</c:v>
                </c:pt>
                <c:pt idx="38">
                  <c:v>2050</c:v>
                </c:pt>
                <c:pt idx="39">
                  <c:v>2050</c:v>
                </c:pt>
                <c:pt idx="40">
                  <c:v>2050</c:v>
                </c:pt>
                <c:pt idx="41">
                  <c:v>2050</c:v>
                </c:pt>
                <c:pt idx="42">
                  <c:v>2050</c:v>
                </c:pt>
                <c:pt idx="43">
                  <c:v>2050</c:v>
                </c:pt>
                <c:pt idx="44">
                  <c:v>2050</c:v>
                </c:pt>
                <c:pt idx="45">
                  <c:v>2050</c:v>
                </c:pt>
                <c:pt idx="46">
                  <c:v>2050</c:v>
                </c:pt>
                <c:pt idx="47">
                  <c:v>2050</c:v>
                </c:pt>
                <c:pt idx="48">
                  <c:v>2050</c:v>
                </c:pt>
                <c:pt idx="49">
                  <c:v>2050</c:v>
                </c:pt>
                <c:pt idx="50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90-4486-811E-2CC29FD6CF41}"/>
            </c:ext>
          </c:extLst>
        </c:ser>
        <c:ser>
          <c:idx val="6"/>
          <c:order val="5"/>
          <c:tx>
            <c:strRef>
              <c:f>Graficos!$C$10</c:f>
              <c:strCache>
                <c:ptCount val="1"/>
                <c:pt idx="0">
                  <c:v>Alstom Power - 122/3000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2.2411204425771568E-2"/>
                  <c:y val="9.3219162852947561E-3"/>
                </c:manualLayout>
              </c:layout>
              <c:tx>
                <c:rich>
                  <a:bodyPr/>
                  <a:lstStyle/>
                  <a:p>
                    <a:fld id="{AA2A4977-96B5-4D6D-A744-4F3D5F180DD6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11521623724111"/>
                      <c:h val="4.108788983695948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Graficos!$D$10:$BB$10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</c:v>
                </c:pt>
                <c:pt idx="7">
                  <c:v>90</c:v>
                </c:pt>
                <c:pt idx="8">
                  <c:v>171</c:v>
                </c:pt>
                <c:pt idx="9">
                  <c:v>275</c:v>
                </c:pt>
                <c:pt idx="10">
                  <c:v>389</c:v>
                </c:pt>
                <c:pt idx="11">
                  <c:v>542</c:v>
                </c:pt>
                <c:pt idx="12">
                  <c:v>703</c:v>
                </c:pt>
                <c:pt idx="13">
                  <c:v>920</c:v>
                </c:pt>
                <c:pt idx="14">
                  <c:v>1139</c:v>
                </c:pt>
                <c:pt idx="15">
                  <c:v>1411</c:v>
                </c:pt>
                <c:pt idx="16">
                  <c:v>1682</c:v>
                </c:pt>
                <c:pt idx="17">
                  <c:v>1946</c:v>
                </c:pt>
                <c:pt idx="18">
                  <c:v>2205</c:v>
                </c:pt>
                <c:pt idx="19">
                  <c:v>2380</c:v>
                </c:pt>
                <c:pt idx="20">
                  <c:v>2541</c:v>
                </c:pt>
                <c:pt idx="21">
                  <c:v>2620</c:v>
                </c:pt>
                <c:pt idx="22">
                  <c:v>2669</c:v>
                </c:pt>
                <c:pt idx="23">
                  <c:v>2690</c:v>
                </c:pt>
                <c:pt idx="24">
                  <c:v>2697</c:v>
                </c:pt>
                <c:pt idx="25">
                  <c:v>2699</c:v>
                </c:pt>
                <c:pt idx="26">
                  <c:v>2700</c:v>
                </c:pt>
                <c:pt idx="27">
                  <c:v>2700</c:v>
                </c:pt>
                <c:pt idx="28">
                  <c:v>2700</c:v>
                </c:pt>
                <c:pt idx="29">
                  <c:v>2700</c:v>
                </c:pt>
                <c:pt idx="30">
                  <c:v>2700</c:v>
                </c:pt>
                <c:pt idx="31">
                  <c:v>2700</c:v>
                </c:pt>
                <c:pt idx="32">
                  <c:v>2700</c:v>
                </c:pt>
                <c:pt idx="33">
                  <c:v>2700</c:v>
                </c:pt>
                <c:pt idx="34">
                  <c:v>2700</c:v>
                </c:pt>
                <c:pt idx="35">
                  <c:v>2700</c:v>
                </c:pt>
                <c:pt idx="36">
                  <c:v>2700</c:v>
                </c:pt>
                <c:pt idx="37">
                  <c:v>2700</c:v>
                </c:pt>
                <c:pt idx="38">
                  <c:v>2700</c:v>
                </c:pt>
                <c:pt idx="39">
                  <c:v>2700</c:v>
                </c:pt>
                <c:pt idx="40">
                  <c:v>2700</c:v>
                </c:pt>
                <c:pt idx="41">
                  <c:v>2700</c:v>
                </c:pt>
                <c:pt idx="42">
                  <c:v>2700</c:v>
                </c:pt>
                <c:pt idx="43">
                  <c:v>2700</c:v>
                </c:pt>
                <c:pt idx="44">
                  <c:v>2700</c:v>
                </c:pt>
                <c:pt idx="45">
                  <c:v>2700</c:v>
                </c:pt>
                <c:pt idx="46">
                  <c:v>2700</c:v>
                </c:pt>
                <c:pt idx="47">
                  <c:v>2700</c:v>
                </c:pt>
                <c:pt idx="48">
                  <c:v>2700</c:v>
                </c:pt>
                <c:pt idx="49">
                  <c:v>2700</c:v>
                </c:pt>
                <c:pt idx="50">
                  <c:v>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90-4486-811E-2CC29FD6CF41}"/>
            </c:ext>
          </c:extLst>
        </c:ser>
        <c:ser>
          <c:idx val="7"/>
          <c:order val="6"/>
          <c:tx>
            <c:strRef>
              <c:f>Graficos!$C$11</c:f>
              <c:strCache>
                <c:ptCount val="1"/>
                <c:pt idx="0">
                  <c:v>Amperax Energie GmbH - A3000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4.202137593618982E-3"/>
                  <c:y val="1.72096438281665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860125555684637"/>
                      <c:h val="4.25220221174816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Graficos!$D$11:$BB$11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</c:v>
                </c:pt>
                <c:pt idx="8">
                  <c:v>177</c:v>
                </c:pt>
                <c:pt idx="9">
                  <c:v>260</c:v>
                </c:pt>
                <c:pt idx="10">
                  <c:v>354</c:v>
                </c:pt>
                <c:pt idx="11">
                  <c:v>480</c:v>
                </c:pt>
                <c:pt idx="12">
                  <c:v>614</c:v>
                </c:pt>
                <c:pt idx="13">
                  <c:v>820</c:v>
                </c:pt>
                <c:pt idx="14">
                  <c:v>1044</c:v>
                </c:pt>
                <c:pt idx="15">
                  <c:v>1260</c:v>
                </c:pt>
                <c:pt idx="16">
                  <c:v>1496</c:v>
                </c:pt>
                <c:pt idx="17">
                  <c:v>1795</c:v>
                </c:pt>
                <c:pt idx="18">
                  <c:v>2093</c:v>
                </c:pt>
                <c:pt idx="19">
                  <c:v>2381</c:v>
                </c:pt>
                <c:pt idx="20">
                  <c:v>2668</c:v>
                </c:pt>
                <c:pt idx="21">
                  <c:v>2890</c:v>
                </c:pt>
                <c:pt idx="22">
                  <c:v>2975</c:v>
                </c:pt>
                <c:pt idx="23">
                  <c:v>2998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3000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2975</c:v>
                </c:pt>
                <c:pt idx="47">
                  <c:v>2950</c:v>
                </c:pt>
                <c:pt idx="48">
                  <c:v>2940</c:v>
                </c:pt>
                <c:pt idx="49">
                  <c:v>2930</c:v>
                </c:pt>
                <c:pt idx="5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90-4486-811E-2CC29FD6CF41}"/>
            </c:ext>
          </c:extLst>
        </c:ser>
        <c:ser>
          <c:idx val="8"/>
          <c:order val="7"/>
          <c:tx>
            <c:strRef>
              <c:f>Graficos!$C$12</c:f>
              <c:strCache>
                <c:ptCount val="1"/>
                <c:pt idx="0">
                  <c:v>Areva - M5000-116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layout>
                <c:manualLayout>
                  <c:x val="8.1143743465236909E-2"/>
                  <c:y val="6.453651724250465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05813237022015"/>
                      <c:h val="3.009532236865803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Graficos!$D$12:$BB$12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49</c:v>
                </c:pt>
                <c:pt idx="9">
                  <c:v>160</c:v>
                </c:pt>
                <c:pt idx="10">
                  <c:v>272</c:v>
                </c:pt>
                <c:pt idx="11">
                  <c:v>370</c:v>
                </c:pt>
                <c:pt idx="12">
                  <c:v>469</c:v>
                </c:pt>
                <c:pt idx="13">
                  <c:v>635</c:v>
                </c:pt>
                <c:pt idx="14">
                  <c:v>802</c:v>
                </c:pt>
                <c:pt idx="15">
                  <c:v>1030</c:v>
                </c:pt>
                <c:pt idx="16">
                  <c:v>1259</c:v>
                </c:pt>
                <c:pt idx="17">
                  <c:v>1550</c:v>
                </c:pt>
                <c:pt idx="18">
                  <c:v>1840</c:v>
                </c:pt>
                <c:pt idx="19">
                  <c:v>2235</c:v>
                </c:pt>
                <c:pt idx="20">
                  <c:v>2630</c:v>
                </c:pt>
                <c:pt idx="21">
                  <c:v>3120</c:v>
                </c:pt>
                <c:pt idx="22">
                  <c:v>3608</c:v>
                </c:pt>
                <c:pt idx="23">
                  <c:v>4180</c:v>
                </c:pt>
                <c:pt idx="24">
                  <c:v>4716</c:v>
                </c:pt>
                <c:pt idx="25">
                  <c:v>4925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5000</c:v>
                </c:pt>
                <c:pt idx="36">
                  <c:v>5000</c:v>
                </c:pt>
                <c:pt idx="37">
                  <c:v>5000</c:v>
                </c:pt>
                <c:pt idx="38">
                  <c:v>5000</c:v>
                </c:pt>
                <c:pt idx="39">
                  <c:v>5000</c:v>
                </c:pt>
                <c:pt idx="40">
                  <c:v>5000</c:v>
                </c:pt>
                <c:pt idx="41">
                  <c:v>5000</c:v>
                </c:pt>
                <c:pt idx="42">
                  <c:v>5000</c:v>
                </c:pt>
                <c:pt idx="43">
                  <c:v>5000</c:v>
                </c:pt>
                <c:pt idx="44">
                  <c:v>5000</c:v>
                </c:pt>
                <c:pt idx="45">
                  <c:v>5000</c:v>
                </c:pt>
                <c:pt idx="46">
                  <c:v>5000</c:v>
                </c:pt>
                <c:pt idx="47">
                  <c:v>5000</c:v>
                </c:pt>
                <c:pt idx="48">
                  <c:v>5000</c:v>
                </c:pt>
                <c:pt idx="49">
                  <c:v>5000</c:v>
                </c:pt>
                <c:pt idx="5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90-4486-811E-2CC29FD6CF41}"/>
            </c:ext>
          </c:extLst>
        </c:ser>
        <c:ser>
          <c:idx val="9"/>
          <c:order val="8"/>
          <c:tx>
            <c:strRef>
              <c:f>Graficos!$C$13</c:f>
              <c:strCache>
                <c:ptCount val="1"/>
                <c:pt idx="0">
                  <c:v>ATB Riva Calzoni SpA - ATB 750.54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1.0014455520963549E-3"/>
                  <c:y val="8.604793683132772E-3"/>
                </c:manualLayout>
              </c:layout>
              <c:tx>
                <c:rich>
                  <a:bodyPr/>
                  <a:lstStyle/>
                  <a:p>
                    <a:fld id="{366F29E9-0E3E-4D72-BC46-860BBE336FDA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Graficos!$D$13:$BB$13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</c:v>
                </c:pt>
                <c:pt idx="9">
                  <c:v>57</c:v>
                </c:pt>
                <c:pt idx="10">
                  <c:v>78</c:v>
                </c:pt>
                <c:pt idx="11">
                  <c:v>103</c:v>
                </c:pt>
                <c:pt idx="12">
                  <c:v>135</c:v>
                </c:pt>
                <c:pt idx="13">
                  <c:v>173</c:v>
                </c:pt>
                <c:pt idx="14">
                  <c:v>215</c:v>
                </c:pt>
                <c:pt idx="15">
                  <c:v>267</c:v>
                </c:pt>
                <c:pt idx="16">
                  <c:v>321</c:v>
                </c:pt>
                <c:pt idx="17">
                  <c:v>389</c:v>
                </c:pt>
                <c:pt idx="18">
                  <c:v>456</c:v>
                </c:pt>
                <c:pt idx="19">
                  <c:v>540</c:v>
                </c:pt>
                <c:pt idx="20">
                  <c:v>621</c:v>
                </c:pt>
                <c:pt idx="21">
                  <c:v>700</c:v>
                </c:pt>
                <c:pt idx="22">
                  <c:v>750</c:v>
                </c:pt>
                <c:pt idx="23">
                  <c:v>750</c:v>
                </c:pt>
                <c:pt idx="24">
                  <c:v>750</c:v>
                </c:pt>
                <c:pt idx="25">
                  <c:v>750</c:v>
                </c:pt>
                <c:pt idx="26">
                  <c:v>750</c:v>
                </c:pt>
                <c:pt idx="27">
                  <c:v>750</c:v>
                </c:pt>
                <c:pt idx="28">
                  <c:v>750</c:v>
                </c:pt>
                <c:pt idx="29">
                  <c:v>750</c:v>
                </c:pt>
                <c:pt idx="30">
                  <c:v>750</c:v>
                </c:pt>
                <c:pt idx="31">
                  <c:v>750</c:v>
                </c:pt>
                <c:pt idx="32">
                  <c:v>750</c:v>
                </c:pt>
                <c:pt idx="33">
                  <c:v>750</c:v>
                </c:pt>
                <c:pt idx="34">
                  <c:v>750</c:v>
                </c:pt>
                <c:pt idx="35">
                  <c:v>750</c:v>
                </c:pt>
                <c:pt idx="36">
                  <c:v>750</c:v>
                </c:pt>
                <c:pt idx="37">
                  <c:v>750</c:v>
                </c:pt>
                <c:pt idx="38">
                  <c:v>750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750</c:v>
                </c:pt>
                <c:pt idx="43">
                  <c:v>750</c:v>
                </c:pt>
                <c:pt idx="44">
                  <c:v>750</c:v>
                </c:pt>
                <c:pt idx="45">
                  <c:v>750</c:v>
                </c:pt>
                <c:pt idx="46">
                  <c:v>750</c:v>
                </c:pt>
                <c:pt idx="47">
                  <c:v>750</c:v>
                </c:pt>
                <c:pt idx="48">
                  <c:v>750</c:v>
                </c:pt>
                <c:pt idx="49">
                  <c:v>750</c:v>
                </c:pt>
                <c:pt idx="50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90-4486-811E-2CC29FD6CF41}"/>
            </c:ext>
          </c:extLst>
        </c:ser>
        <c:ser>
          <c:idx val="10"/>
          <c:order val="9"/>
          <c:tx>
            <c:strRef>
              <c:f>Graficos!$C$14</c:f>
              <c:strCache>
                <c:ptCount val="1"/>
                <c:pt idx="0">
                  <c:v>Avantis - AV 1010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Graficos!$D$14:$BB$14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47</c:v>
                </c:pt>
                <c:pt idx="6">
                  <c:v>81</c:v>
                </c:pt>
                <c:pt idx="7">
                  <c:v>136</c:v>
                </c:pt>
                <c:pt idx="8">
                  <c:v>191</c:v>
                </c:pt>
                <c:pt idx="9">
                  <c:v>274</c:v>
                </c:pt>
                <c:pt idx="10">
                  <c:v>357</c:v>
                </c:pt>
                <c:pt idx="11">
                  <c:v>461</c:v>
                </c:pt>
                <c:pt idx="12">
                  <c:v>565</c:v>
                </c:pt>
                <c:pt idx="13">
                  <c:v>732</c:v>
                </c:pt>
                <c:pt idx="14">
                  <c:v>899</c:v>
                </c:pt>
                <c:pt idx="15">
                  <c:v>1090</c:v>
                </c:pt>
                <c:pt idx="16">
                  <c:v>1281</c:v>
                </c:pt>
                <c:pt idx="17">
                  <c:v>1497</c:v>
                </c:pt>
                <c:pt idx="18">
                  <c:v>1713</c:v>
                </c:pt>
                <c:pt idx="19">
                  <c:v>1895</c:v>
                </c:pt>
                <c:pt idx="20">
                  <c:v>2074</c:v>
                </c:pt>
                <c:pt idx="21">
                  <c:v>2185</c:v>
                </c:pt>
                <c:pt idx="22">
                  <c:v>2243</c:v>
                </c:pt>
                <c:pt idx="23">
                  <c:v>2285</c:v>
                </c:pt>
                <c:pt idx="24">
                  <c:v>2300</c:v>
                </c:pt>
                <c:pt idx="25">
                  <c:v>2300</c:v>
                </c:pt>
                <c:pt idx="26">
                  <c:v>2300</c:v>
                </c:pt>
                <c:pt idx="27">
                  <c:v>2300</c:v>
                </c:pt>
                <c:pt idx="28">
                  <c:v>2300</c:v>
                </c:pt>
                <c:pt idx="29">
                  <c:v>2300</c:v>
                </c:pt>
                <c:pt idx="30">
                  <c:v>2300</c:v>
                </c:pt>
                <c:pt idx="31">
                  <c:v>2300</c:v>
                </c:pt>
                <c:pt idx="32">
                  <c:v>2300</c:v>
                </c:pt>
                <c:pt idx="33">
                  <c:v>2300</c:v>
                </c:pt>
                <c:pt idx="34">
                  <c:v>2300</c:v>
                </c:pt>
                <c:pt idx="35">
                  <c:v>2300</c:v>
                </c:pt>
                <c:pt idx="36">
                  <c:v>2300</c:v>
                </c:pt>
                <c:pt idx="37">
                  <c:v>2300</c:v>
                </c:pt>
                <c:pt idx="38">
                  <c:v>2300</c:v>
                </c:pt>
                <c:pt idx="39">
                  <c:v>2300</c:v>
                </c:pt>
                <c:pt idx="40">
                  <c:v>2300</c:v>
                </c:pt>
                <c:pt idx="41">
                  <c:v>2300</c:v>
                </c:pt>
                <c:pt idx="42">
                  <c:v>2300</c:v>
                </c:pt>
                <c:pt idx="43">
                  <c:v>2300</c:v>
                </c:pt>
                <c:pt idx="44">
                  <c:v>2300</c:v>
                </c:pt>
                <c:pt idx="45">
                  <c:v>2300</c:v>
                </c:pt>
                <c:pt idx="46">
                  <c:v>2300</c:v>
                </c:pt>
                <c:pt idx="47">
                  <c:v>2300</c:v>
                </c:pt>
                <c:pt idx="48">
                  <c:v>2300</c:v>
                </c:pt>
                <c:pt idx="49">
                  <c:v>2300</c:v>
                </c:pt>
                <c:pt idx="50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90-4486-811E-2CC29FD6CF41}"/>
            </c:ext>
          </c:extLst>
        </c:ser>
        <c:ser>
          <c:idx val="11"/>
          <c:order val="10"/>
          <c:tx>
            <c:strRef>
              <c:f>Graficos!$C$15</c:f>
              <c:strCache>
                <c:ptCount val="1"/>
                <c:pt idx="0">
                  <c:v>AVIC Huide - HD2000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tx>
                <c:rich>
                  <a:bodyPr/>
                  <a:lstStyle/>
                  <a:p>
                    <a:fld id="{9BF137E9-0142-4199-B9E3-06C0A7E58666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0549265680123"/>
                      <c:h val="4.5390286678525925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Graficos!$D$15:$BB$15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64</c:v>
                </c:pt>
                <c:pt idx="9">
                  <c:v>125</c:v>
                </c:pt>
                <c:pt idx="10">
                  <c:v>190</c:v>
                </c:pt>
                <c:pt idx="11">
                  <c:v>280</c:v>
                </c:pt>
                <c:pt idx="12">
                  <c:v>369</c:v>
                </c:pt>
                <c:pt idx="13">
                  <c:v>475</c:v>
                </c:pt>
                <c:pt idx="14">
                  <c:v>585</c:v>
                </c:pt>
                <c:pt idx="15">
                  <c:v>750</c:v>
                </c:pt>
                <c:pt idx="16">
                  <c:v>916</c:v>
                </c:pt>
                <c:pt idx="17">
                  <c:v>1140</c:v>
                </c:pt>
                <c:pt idx="18">
                  <c:v>1347</c:v>
                </c:pt>
                <c:pt idx="19">
                  <c:v>1560</c:v>
                </c:pt>
                <c:pt idx="20">
                  <c:v>1759</c:v>
                </c:pt>
                <c:pt idx="21">
                  <c:v>1890</c:v>
                </c:pt>
                <c:pt idx="22">
                  <c:v>2002</c:v>
                </c:pt>
                <c:pt idx="23">
                  <c:v>2030</c:v>
                </c:pt>
                <c:pt idx="24">
                  <c:v>2050</c:v>
                </c:pt>
                <c:pt idx="25">
                  <c:v>2050</c:v>
                </c:pt>
                <c:pt idx="26">
                  <c:v>2050</c:v>
                </c:pt>
                <c:pt idx="27">
                  <c:v>2050</c:v>
                </c:pt>
                <c:pt idx="28">
                  <c:v>2050</c:v>
                </c:pt>
                <c:pt idx="29">
                  <c:v>2050</c:v>
                </c:pt>
                <c:pt idx="30">
                  <c:v>2050</c:v>
                </c:pt>
                <c:pt idx="31">
                  <c:v>2050</c:v>
                </c:pt>
                <c:pt idx="32">
                  <c:v>2050</c:v>
                </c:pt>
                <c:pt idx="33">
                  <c:v>2050</c:v>
                </c:pt>
                <c:pt idx="34">
                  <c:v>2050</c:v>
                </c:pt>
                <c:pt idx="35">
                  <c:v>2050</c:v>
                </c:pt>
                <c:pt idx="36">
                  <c:v>2050</c:v>
                </c:pt>
                <c:pt idx="37">
                  <c:v>2050</c:v>
                </c:pt>
                <c:pt idx="38">
                  <c:v>2050</c:v>
                </c:pt>
                <c:pt idx="39">
                  <c:v>2050</c:v>
                </c:pt>
                <c:pt idx="40">
                  <c:v>2050</c:v>
                </c:pt>
                <c:pt idx="41">
                  <c:v>2050</c:v>
                </c:pt>
                <c:pt idx="42">
                  <c:v>2050</c:v>
                </c:pt>
                <c:pt idx="43">
                  <c:v>2050</c:v>
                </c:pt>
                <c:pt idx="44">
                  <c:v>2050</c:v>
                </c:pt>
                <c:pt idx="45">
                  <c:v>2050</c:v>
                </c:pt>
                <c:pt idx="46">
                  <c:v>2050</c:v>
                </c:pt>
                <c:pt idx="47">
                  <c:v>2050</c:v>
                </c:pt>
                <c:pt idx="48">
                  <c:v>2050</c:v>
                </c:pt>
                <c:pt idx="49">
                  <c:v>2050</c:v>
                </c:pt>
                <c:pt idx="50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90-4486-811E-2CC29FD6CF41}"/>
            </c:ext>
          </c:extLst>
        </c:ser>
        <c:ser>
          <c:idx val="12"/>
          <c:order val="11"/>
          <c:tx>
            <c:strRef>
              <c:f>Graficos!$C$16</c:f>
              <c:strCache>
                <c:ptCount val="1"/>
                <c:pt idx="0">
                  <c:v>AWE - 54-900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layout>
                <c:manualLayout>
                  <c:x val="7.7505452069580621E-2"/>
                  <c:y val="3.5853307013052611E-3"/>
                </c:manualLayout>
              </c:layout>
              <c:tx>
                <c:rich>
                  <a:bodyPr/>
                  <a:lstStyle/>
                  <a:p>
                    <a:fld id="{26289FE9-84B1-4E96-AD2B-F2E47E616331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79589039685772"/>
                      <c:h val="2.722705780761375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Graficos!$D$16:$BB$16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9</c:v>
                </c:pt>
                <c:pt idx="7">
                  <c:v>21</c:v>
                </c:pt>
                <c:pt idx="8">
                  <c:v>33</c:v>
                </c:pt>
                <c:pt idx="9">
                  <c:v>53</c:v>
                </c:pt>
                <c:pt idx="10">
                  <c:v>73</c:v>
                </c:pt>
                <c:pt idx="11">
                  <c:v>103</c:v>
                </c:pt>
                <c:pt idx="12">
                  <c:v>133</c:v>
                </c:pt>
                <c:pt idx="13">
                  <c:v>173</c:v>
                </c:pt>
                <c:pt idx="14">
                  <c:v>213</c:v>
                </c:pt>
                <c:pt idx="15">
                  <c:v>266</c:v>
                </c:pt>
                <c:pt idx="16">
                  <c:v>318</c:v>
                </c:pt>
                <c:pt idx="17">
                  <c:v>383</c:v>
                </c:pt>
                <c:pt idx="18">
                  <c:v>447</c:v>
                </c:pt>
                <c:pt idx="19">
                  <c:v>517</c:v>
                </c:pt>
                <c:pt idx="20">
                  <c:v>587</c:v>
                </c:pt>
                <c:pt idx="21">
                  <c:v>677</c:v>
                </c:pt>
                <c:pt idx="22">
                  <c:v>767</c:v>
                </c:pt>
                <c:pt idx="23">
                  <c:v>830</c:v>
                </c:pt>
                <c:pt idx="24">
                  <c:v>883</c:v>
                </c:pt>
                <c:pt idx="25">
                  <c:v>896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875</c:v>
                </c:pt>
                <c:pt idx="48">
                  <c:v>850</c:v>
                </c:pt>
                <c:pt idx="49">
                  <c:v>825</c:v>
                </c:pt>
                <c:pt idx="50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90-4486-811E-2CC29FD6CF41}"/>
            </c:ext>
          </c:extLst>
        </c:ser>
        <c:ser>
          <c:idx val="13"/>
          <c:order val="12"/>
          <c:tx>
            <c:strRef>
              <c:f>Graficos!$C$17</c:f>
              <c:strCache>
                <c:ptCount val="1"/>
                <c:pt idx="0">
                  <c:v>AWT Inc - AWT-26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3.9671324393360616E-2"/>
                  <c:y val="2.0077908389210641E-2"/>
                </c:manualLayout>
              </c:layout>
              <c:tx>
                <c:rich>
                  <a:bodyPr/>
                  <a:lstStyle/>
                  <a:p>
                    <a:fld id="{81970C61-D50C-4A6B-B9CD-4EC5C402DD75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23509118154399"/>
                      <c:h val="3.678549299539304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Graficos!$D$17:$BB$17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11</c:v>
                </c:pt>
                <c:pt idx="12">
                  <c:v>20</c:v>
                </c:pt>
                <c:pt idx="13">
                  <c:v>30</c:v>
                </c:pt>
                <c:pt idx="14">
                  <c:v>43</c:v>
                </c:pt>
                <c:pt idx="15">
                  <c:v>57</c:v>
                </c:pt>
                <c:pt idx="16">
                  <c:v>73</c:v>
                </c:pt>
                <c:pt idx="17">
                  <c:v>90</c:v>
                </c:pt>
                <c:pt idx="18">
                  <c:v>109</c:v>
                </c:pt>
                <c:pt idx="19">
                  <c:v>127</c:v>
                </c:pt>
                <c:pt idx="20">
                  <c:v>147</c:v>
                </c:pt>
                <c:pt idx="21">
                  <c:v>164</c:v>
                </c:pt>
                <c:pt idx="22">
                  <c:v>182</c:v>
                </c:pt>
                <c:pt idx="23">
                  <c:v>198</c:v>
                </c:pt>
                <c:pt idx="24">
                  <c:v>214</c:v>
                </c:pt>
                <c:pt idx="25">
                  <c:v>228</c:v>
                </c:pt>
                <c:pt idx="26">
                  <c:v>239</c:v>
                </c:pt>
                <c:pt idx="27">
                  <c:v>247</c:v>
                </c:pt>
                <c:pt idx="28">
                  <c:v>254</c:v>
                </c:pt>
                <c:pt idx="29">
                  <c:v>260</c:v>
                </c:pt>
                <c:pt idx="30">
                  <c:v>264</c:v>
                </c:pt>
                <c:pt idx="31">
                  <c:v>267</c:v>
                </c:pt>
                <c:pt idx="32">
                  <c:v>270</c:v>
                </c:pt>
                <c:pt idx="33">
                  <c:v>272</c:v>
                </c:pt>
                <c:pt idx="34">
                  <c:v>274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273</c:v>
                </c:pt>
                <c:pt idx="39">
                  <c:v>271</c:v>
                </c:pt>
                <c:pt idx="40">
                  <c:v>269</c:v>
                </c:pt>
                <c:pt idx="41">
                  <c:v>266</c:v>
                </c:pt>
                <c:pt idx="42">
                  <c:v>264</c:v>
                </c:pt>
                <c:pt idx="43">
                  <c:v>262</c:v>
                </c:pt>
                <c:pt idx="44">
                  <c:v>260</c:v>
                </c:pt>
                <c:pt idx="45">
                  <c:v>262</c:v>
                </c:pt>
                <c:pt idx="46">
                  <c:v>258</c:v>
                </c:pt>
                <c:pt idx="47">
                  <c:v>250</c:v>
                </c:pt>
                <c:pt idx="48">
                  <c:v>245</c:v>
                </c:pt>
                <c:pt idx="49">
                  <c:v>230</c:v>
                </c:pt>
                <c:pt idx="5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90-4486-811E-2CC29FD6CF41}"/>
            </c:ext>
          </c:extLst>
        </c:ser>
        <c:ser>
          <c:idx val="14"/>
          <c:order val="13"/>
          <c:tx>
            <c:strRef>
              <c:f>Graficos!$C$18</c:f>
              <c:strCache>
                <c:ptCount val="1"/>
                <c:pt idx="0">
                  <c:v>Bonus - B82/2300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Graficos!$D$18:$BB$18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56</c:v>
                </c:pt>
                <c:pt idx="9">
                  <c:v>100</c:v>
                </c:pt>
                <c:pt idx="10">
                  <c:v>148</c:v>
                </c:pt>
                <c:pt idx="11">
                  <c:v>216</c:v>
                </c:pt>
                <c:pt idx="12">
                  <c:v>288</c:v>
                </c:pt>
                <c:pt idx="13">
                  <c:v>380</c:v>
                </c:pt>
                <c:pt idx="14">
                  <c:v>476</c:v>
                </c:pt>
                <c:pt idx="15">
                  <c:v>603</c:v>
                </c:pt>
                <c:pt idx="16">
                  <c:v>729</c:v>
                </c:pt>
                <c:pt idx="17">
                  <c:v>892</c:v>
                </c:pt>
                <c:pt idx="18">
                  <c:v>1055</c:v>
                </c:pt>
                <c:pt idx="19">
                  <c:v>1237</c:v>
                </c:pt>
                <c:pt idx="20">
                  <c:v>1419</c:v>
                </c:pt>
                <c:pt idx="21">
                  <c:v>1594</c:v>
                </c:pt>
                <c:pt idx="22">
                  <c:v>1769</c:v>
                </c:pt>
                <c:pt idx="23">
                  <c:v>1910</c:v>
                </c:pt>
                <c:pt idx="24">
                  <c:v>2041</c:v>
                </c:pt>
                <c:pt idx="25">
                  <c:v>2130</c:v>
                </c:pt>
                <c:pt idx="26">
                  <c:v>2198</c:v>
                </c:pt>
                <c:pt idx="27">
                  <c:v>2240</c:v>
                </c:pt>
                <c:pt idx="28">
                  <c:v>2267</c:v>
                </c:pt>
                <c:pt idx="29">
                  <c:v>2285</c:v>
                </c:pt>
                <c:pt idx="30">
                  <c:v>2291</c:v>
                </c:pt>
                <c:pt idx="31">
                  <c:v>2295</c:v>
                </c:pt>
                <c:pt idx="32">
                  <c:v>2298</c:v>
                </c:pt>
                <c:pt idx="33">
                  <c:v>2299</c:v>
                </c:pt>
                <c:pt idx="34">
                  <c:v>2300</c:v>
                </c:pt>
                <c:pt idx="35">
                  <c:v>2300</c:v>
                </c:pt>
                <c:pt idx="36">
                  <c:v>2300</c:v>
                </c:pt>
                <c:pt idx="37">
                  <c:v>2300</c:v>
                </c:pt>
                <c:pt idx="38">
                  <c:v>2300</c:v>
                </c:pt>
                <c:pt idx="39">
                  <c:v>2300</c:v>
                </c:pt>
                <c:pt idx="40">
                  <c:v>2300</c:v>
                </c:pt>
                <c:pt idx="41">
                  <c:v>2300</c:v>
                </c:pt>
                <c:pt idx="42">
                  <c:v>2300</c:v>
                </c:pt>
                <c:pt idx="43">
                  <c:v>2300</c:v>
                </c:pt>
                <c:pt idx="44">
                  <c:v>2300</c:v>
                </c:pt>
                <c:pt idx="45">
                  <c:v>2300</c:v>
                </c:pt>
                <c:pt idx="46">
                  <c:v>2300</c:v>
                </c:pt>
                <c:pt idx="47">
                  <c:v>2300</c:v>
                </c:pt>
                <c:pt idx="48">
                  <c:v>2300</c:v>
                </c:pt>
                <c:pt idx="49">
                  <c:v>2300</c:v>
                </c:pt>
                <c:pt idx="50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90-4486-811E-2CC29FD6CF41}"/>
            </c:ext>
          </c:extLst>
        </c:ser>
        <c:ser>
          <c:idx val="15"/>
          <c:order val="14"/>
          <c:tx>
            <c:strRef>
              <c:f>Graficos!$C$19</c:f>
              <c:strCache>
                <c:ptCount val="1"/>
                <c:pt idx="0">
                  <c:v>CATUM Engineering - CA-3.0 MW-WD R120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Graficos!$D$19:$BB$19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138</c:v>
                </c:pt>
                <c:pt idx="11">
                  <c:v>330</c:v>
                </c:pt>
                <c:pt idx="12">
                  <c:v>538</c:v>
                </c:pt>
                <c:pt idx="13">
                  <c:v>740</c:v>
                </c:pt>
                <c:pt idx="14">
                  <c:v>951</c:v>
                </c:pt>
                <c:pt idx="15">
                  <c:v>1205</c:v>
                </c:pt>
                <c:pt idx="16">
                  <c:v>1475</c:v>
                </c:pt>
                <c:pt idx="17">
                  <c:v>1750</c:v>
                </c:pt>
                <c:pt idx="18">
                  <c:v>2029</c:v>
                </c:pt>
                <c:pt idx="19">
                  <c:v>2350</c:v>
                </c:pt>
                <c:pt idx="20">
                  <c:v>2584</c:v>
                </c:pt>
                <c:pt idx="21">
                  <c:v>2781</c:v>
                </c:pt>
                <c:pt idx="22">
                  <c:v>2917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3000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90-4486-811E-2CC29FD6CF41}"/>
            </c:ext>
          </c:extLst>
        </c:ser>
        <c:ser>
          <c:idx val="16"/>
          <c:order val="15"/>
          <c:tx>
            <c:strRef>
              <c:f>Graficos!$C$20</c:f>
              <c:strCache>
                <c:ptCount val="1"/>
                <c:pt idx="0">
                  <c:v>Clipper - Liberty C99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Graficos!$D$20:$BB$20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55</c:v>
                </c:pt>
                <c:pt idx="8">
                  <c:v>113</c:v>
                </c:pt>
                <c:pt idx="9">
                  <c:v>177</c:v>
                </c:pt>
                <c:pt idx="10">
                  <c:v>240</c:v>
                </c:pt>
                <c:pt idx="11">
                  <c:v>332</c:v>
                </c:pt>
                <c:pt idx="12">
                  <c:v>424</c:v>
                </c:pt>
                <c:pt idx="13">
                  <c:v>533</c:v>
                </c:pt>
                <c:pt idx="14">
                  <c:v>643</c:v>
                </c:pt>
                <c:pt idx="15">
                  <c:v>791</c:v>
                </c:pt>
                <c:pt idx="16">
                  <c:v>940</c:v>
                </c:pt>
                <c:pt idx="17">
                  <c:v>1160</c:v>
                </c:pt>
                <c:pt idx="18">
                  <c:v>1391</c:v>
                </c:pt>
                <c:pt idx="19">
                  <c:v>1663</c:v>
                </c:pt>
                <c:pt idx="20">
                  <c:v>1935</c:v>
                </c:pt>
                <c:pt idx="21">
                  <c:v>2115</c:v>
                </c:pt>
                <c:pt idx="22">
                  <c:v>2271</c:v>
                </c:pt>
                <c:pt idx="23">
                  <c:v>2350</c:v>
                </c:pt>
                <c:pt idx="24">
                  <c:v>2408</c:v>
                </c:pt>
                <c:pt idx="25">
                  <c:v>2450</c:v>
                </c:pt>
                <c:pt idx="26">
                  <c:v>2479</c:v>
                </c:pt>
                <c:pt idx="27">
                  <c:v>2492</c:v>
                </c:pt>
                <c:pt idx="28">
                  <c:v>2500</c:v>
                </c:pt>
                <c:pt idx="29">
                  <c:v>2500</c:v>
                </c:pt>
                <c:pt idx="30">
                  <c:v>2500</c:v>
                </c:pt>
                <c:pt idx="31">
                  <c:v>2500</c:v>
                </c:pt>
                <c:pt idx="32">
                  <c:v>2500</c:v>
                </c:pt>
                <c:pt idx="33">
                  <c:v>2500</c:v>
                </c:pt>
                <c:pt idx="34">
                  <c:v>2500</c:v>
                </c:pt>
                <c:pt idx="35">
                  <c:v>2500</c:v>
                </c:pt>
                <c:pt idx="36">
                  <c:v>2500</c:v>
                </c:pt>
                <c:pt idx="37">
                  <c:v>2500</c:v>
                </c:pt>
                <c:pt idx="38">
                  <c:v>2500</c:v>
                </c:pt>
                <c:pt idx="39">
                  <c:v>2500</c:v>
                </c:pt>
                <c:pt idx="40">
                  <c:v>2500</c:v>
                </c:pt>
                <c:pt idx="41">
                  <c:v>2500</c:v>
                </c:pt>
                <c:pt idx="42">
                  <c:v>2500</c:v>
                </c:pt>
                <c:pt idx="43">
                  <c:v>2500</c:v>
                </c:pt>
                <c:pt idx="44">
                  <c:v>2500</c:v>
                </c:pt>
                <c:pt idx="45">
                  <c:v>2500</c:v>
                </c:pt>
                <c:pt idx="46">
                  <c:v>2500</c:v>
                </c:pt>
                <c:pt idx="47">
                  <c:v>2500</c:v>
                </c:pt>
                <c:pt idx="48">
                  <c:v>2500</c:v>
                </c:pt>
                <c:pt idx="49">
                  <c:v>2500</c:v>
                </c:pt>
                <c:pt idx="50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290-4486-811E-2CC29FD6CF41}"/>
            </c:ext>
          </c:extLst>
        </c:ser>
        <c:ser>
          <c:idx val="17"/>
          <c:order val="16"/>
          <c:tx>
            <c:strRef>
              <c:f>Graficos!$C$21</c:f>
              <c:strCache>
                <c:ptCount val="1"/>
                <c:pt idx="0">
                  <c:v>CNYD - YDF-2000-103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2.4690853316902364E-2"/>
                  <c:y val="1.6492577687905484E-2"/>
                </c:manualLayout>
              </c:layout>
              <c:tx>
                <c:rich>
                  <a:bodyPr/>
                  <a:lstStyle/>
                  <a:p>
                    <a:fld id="{B7DA1489-3A16-4C27-9FE1-9398EC791413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130129099713682"/>
                      <c:h val="3.248309615382660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Graficos!$D$21:$BB$21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45</c:v>
                </c:pt>
                <c:pt idx="8">
                  <c:v>92</c:v>
                </c:pt>
                <c:pt idx="9">
                  <c:v>160</c:v>
                </c:pt>
                <c:pt idx="10">
                  <c:v>238</c:v>
                </c:pt>
                <c:pt idx="11">
                  <c:v>330</c:v>
                </c:pt>
                <c:pt idx="12">
                  <c:v>429</c:v>
                </c:pt>
                <c:pt idx="13">
                  <c:v>575</c:v>
                </c:pt>
                <c:pt idx="14">
                  <c:v>720</c:v>
                </c:pt>
                <c:pt idx="15">
                  <c:v>880</c:v>
                </c:pt>
                <c:pt idx="16">
                  <c:v>1040</c:v>
                </c:pt>
                <c:pt idx="17">
                  <c:v>1260</c:v>
                </c:pt>
                <c:pt idx="18">
                  <c:v>1539</c:v>
                </c:pt>
                <c:pt idx="19">
                  <c:v>1760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290-4486-811E-2CC29FD6CF41}"/>
            </c:ext>
          </c:extLst>
        </c:ser>
        <c:ser>
          <c:idx val="18"/>
          <c:order val="17"/>
          <c:tx>
            <c:strRef>
              <c:f>Graficos!$C$22</c:f>
              <c:strCache>
                <c:ptCount val="1"/>
                <c:pt idx="0">
                  <c:v>Enercon - E82/2300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tx>
                <c:rich>
                  <a:bodyPr/>
                  <a:lstStyle/>
                  <a:p>
                    <a:fld id="{A635CEFB-634E-4D40-B3C9-B982EBCD6C08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52579126698302"/>
                      <c:h val="4.39561543980037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Graficos!$D$22:$BB$22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12</c:v>
                </c:pt>
                <c:pt idx="6">
                  <c:v>25</c:v>
                </c:pt>
                <c:pt idx="7">
                  <c:v>50</c:v>
                </c:pt>
                <c:pt idx="8">
                  <c:v>82</c:v>
                </c:pt>
                <c:pt idx="9">
                  <c:v>125</c:v>
                </c:pt>
                <c:pt idx="10">
                  <c:v>174</c:v>
                </c:pt>
                <c:pt idx="11">
                  <c:v>245</c:v>
                </c:pt>
                <c:pt idx="12">
                  <c:v>321</c:v>
                </c:pt>
                <c:pt idx="13">
                  <c:v>427</c:v>
                </c:pt>
                <c:pt idx="14">
                  <c:v>532</c:v>
                </c:pt>
                <c:pt idx="15">
                  <c:v>674</c:v>
                </c:pt>
                <c:pt idx="16">
                  <c:v>815</c:v>
                </c:pt>
                <c:pt idx="17">
                  <c:v>998</c:v>
                </c:pt>
                <c:pt idx="18">
                  <c:v>1180</c:v>
                </c:pt>
                <c:pt idx="19">
                  <c:v>1380</c:v>
                </c:pt>
                <c:pt idx="20">
                  <c:v>1580</c:v>
                </c:pt>
                <c:pt idx="21">
                  <c:v>1735</c:v>
                </c:pt>
                <c:pt idx="22">
                  <c:v>1890</c:v>
                </c:pt>
                <c:pt idx="23">
                  <c:v>1995</c:v>
                </c:pt>
                <c:pt idx="24">
                  <c:v>2100</c:v>
                </c:pt>
                <c:pt idx="25">
                  <c:v>2175</c:v>
                </c:pt>
                <c:pt idx="26">
                  <c:v>2240</c:v>
                </c:pt>
                <c:pt idx="27">
                  <c:v>2280</c:v>
                </c:pt>
                <c:pt idx="28">
                  <c:v>2300</c:v>
                </c:pt>
                <c:pt idx="29">
                  <c:v>2300</c:v>
                </c:pt>
                <c:pt idx="30">
                  <c:v>2300</c:v>
                </c:pt>
                <c:pt idx="31">
                  <c:v>2300</c:v>
                </c:pt>
                <c:pt idx="32">
                  <c:v>2300</c:v>
                </c:pt>
                <c:pt idx="33">
                  <c:v>2300</c:v>
                </c:pt>
                <c:pt idx="34">
                  <c:v>2300</c:v>
                </c:pt>
                <c:pt idx="35">
                  <c:v>2300</c:v>
                </c:pt>
                <c:pt idx="36">
                  <c:v>2300</c:v>
                </c:pt>
                <c:pt idx="37">
                  <c:v>2300</c:v>
                </c:pt>
                <c:pt idx="38">
                  <c:v>2300</c:v>
                </c:pt>
                <c:pt idx="39">
                  <c:v>2300</c:v>
                </c:pt>
                <c:pt idx="40">
                  <c:v>2300</c:v>
                </c:pt>
                <c:pt idx="41">
                  <c:v>2300</c:v>
                </c:pt>
                <c:pt idx="42">
                  <c:v>2300</c:v>
                </c:pt>
                <c:pt idx="43">
                  <c:v>2300</c:v>
                </c:pt>
                <c:pt idx="44">
                  <c:v>2300</c:v>
                </c:pt>
                <c:pt idx="45">
                  <c:v>2300</c:v>
                </c:pt>
                <c:pt idx="46">
                  <c:v>2300</c:v>
                </c:pt>
                <c:pt idx="47">
                  <c:v>2300</c:v>
                </c:pt>
                <c:pt idx="48">
                  <c:v>2300</c:v>
                </c:pt>
                <c:pt idx="49">
                  <c:v>2300</c:v>
                </c:pt>
                <c:pt idx="50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290-4486-811E-2CC29FD6CF41}"/>
            </c:ext>
          </c:extLst>
        </c:ser>
        <c:ser>
          <c:idx val="19"/>
          <c:order val="18"/>
          <c:tx>
            <c:strRef>
              <c:f>Graficos!$C$23</c:f>
              <c:strCache>
                <c:ptCount val="1"/>
                <c:pt idx="0">
                  <c:v>Nordex  - N90/2500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tx>
                <c:rich>
                  <a:bodyPr/>
                  <a:lstStyle/>
                  <a:p>
                    <a:fld id="{A9CE0C0D-3401-4161-89CA-47156420C2C9}" type="SERIESNAME">
                      <a:rPr lang="en-US"/>
                      <a:pPr/>
                      <a:t>[NOMBRE DE LA SERIE]</a:t>
                    </a:fld>
                    <a:endParaRPr lang="es-419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0549265680123"/>
                      <c:h val="3.391722843434875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Graficos!$D$23:$BB$23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17</c:v>
                </c:pt>
                <c:pt idx="8">
                  <c:v>62</c:v>
                </c:pt>
                <c:pt idx="9">
                  <c:v>119</c:v>
                </c:pt>
                <c:pt idx="10">
                  <c:v>188</c:v>
                </c:pt>
                <c:pt idx="11">
                  <c:v>269</c:v>
                </c:pt>
                <c:pt idx="12">
                  <c:v>363</c:v>
                </c:pt>
                <c:pt idx="13">
                  <c:v>472</c:v>
                </c:pt>
                <c:pt idx="14">
                  <c:v>599</c:v>
                </c:pt>
                <c:pt idx="15">
                  <c:v>746</c:v>
                </c:pt>
                <c:pt idx="16">
                  <c:v>912</c:v>
                </c:pt>
                <c:pt idx="17">
                  <c:v>1097</c:v>
                </c:pt>
                <c:pt idx="18">
                  <c:v>1299</c:v>
                </c:pt>
                <c:pt idx="19">
                  <c:v>1515</c:v>
                </c:pt>
                <c:pt idx="20">
                  <c:v>1744</c:v>
                </c:pt>
                <c:pt idx="21">
                  <c:v>1969</c:v>
                </c:pt>
                <c:pt idx="22">
                  <c:v>2149</c:v>
                </c:pt>
                <c:pt idx="23">
                  <c:v>2288</c:v>
                </c:pt>
                <c:pt idx="24">
                  <c:v>2389</c:v>
                </c:pt>
                <c:pt idx="25">
                  <c:v>2456</c:v>
                </c:pt>
                <c:pt idx="26">
                  <c:v>2492</c:v>
                </c:pt>
                <c:pt idx="27">
                  <c:v>2500</c:v>
                </c:pt>
                <c:pt idx="28">
                  <c:v>2500</c:v>
                </c:pt>
                <c:pt idx="29">
                  <c:v>2500</c:v>
                </c:pt>
                <c:pt idx="30">
                  <c:v>2500</c:v>
                </c:pt>
                <c:pt idx="31">
                  <c:v>2500</c:v>
                </c:pt>
                <c:pt idx="32">
                  <c:v>2500</c:v>
                </c:pt>
                <c:pt idx="33">
                  <c:v>2500</c:v>
                </c:pt>
                <c:pt idx="34">
                  <c:v>2500</c:v>
                </c:pt>
                <c:pt idx="35">
                  <c:v>2500</c:v>
                </c:pt>
                <c:pt idx="36">
                  <c:v>2500</c:v>
                </c:pt>
                <c:pt idx="37">
                  <c:v>2500</c:v>
                </c:pt>
                <c:pt idx="38">
                  <c:v>2500</c:v>
                </c:pt>
                <c:pt idx="39">
                  <c:v>2500</c:v>
                </c:pt>
                <c:pt idx="40">
                  <c:v>2500</c:v>
                </c:pt>
                <c:pt idx="41">
                  <c:v>2500</c:v>
                </c:pt>
                <c:pt idx="42">
                  <c:v>2500</c:v>
                </c:pt>
                <c:pt idx="43">
                  <c:v>2500</c:v>
                </c:pt>
                <c:pt idx="44">
                  <c:v>2500</c:v>
                </c:pt>
                <c:pt idx="45">
                  <c:v>2500</c:v>
                </c:pt>
                <c:pt idx="46">
                  <c:v>2500</c:v>
                </c:pt>
                <c:pt idx="47">
                  <c:v>2500</c:v>
                </c:pt>
                <c:pt idx="48">
                  <c:v>2500</c:v>
                </c:pt>
                <c:pt idx="49">
                  <c:v>2500</c:v>
                </c:pt>
                <c:pt idx="50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290-4486-811E-2CC29FD6CF41}"/>
            </c:ext>
          </c:extLst>
        </c:ser>
        <c:ser>
          <c:idx val="20"/>
          <c:order val="19"/>
          <c:tx>
            <c:strRef>
              <c:f>Graficos!$C$24</c:f>
              <c:strCache>
                <c:ptCount val="1"/>
                <c:pt idx="0">
                  <c:v>Vestas - V112/3000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0549265680123"/>
                      <c:h val="3.96537575564373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A7F-40BE-BFB9-652A26F2D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Graficos!$D$3:$BB$3</c:f>
              <c:numCache>
                <c:formatCode>General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Graficos!$D$24:$BB$24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36</c:v>
                </c:pt>
                <c:pt idx="8">
                  <c:v>76</c:v>
                </c:pt>
                <c:pt idx="9">
                  <c:v>134</c:v>
                </c:pt>
                <c:pt idx="10">
                  <c:v>192</c:v>
                </c:pt>
                <c:pt idx="11">
                  <c:v>269</c:v>
                </c:pt>
                <c:pt idx="12">
                  <c:v>346</c:v>
                </c:pt>
                <c:pt idx="13">
                  <c:v>465</c:v>
                </c:pt>
                <c:pt idx="14">
                  <c:v>584</c:v>
                </c:pt>
                <c:pt idx="15">
                  <c:v>737</c:v>
                </c:pt>
                <c:pt idx="16">
                  <c:v>890</c:v>
                </c:pt>
                <c:pt idx="17">
                  <c:v>1098</c:v>
                </c:pt>
                <c:pt idx="18">
                  <c:v>1306</c:v>
                </c:pt>
                <c:pt idx="19">
                  <c:v>1514</c:v>
                </c:pt>
                <c:pt idx="20">
                  <c:v>1722</c:v>
                </c:pt>
                <c:pt idx="21">
                  <c:v>1942</c:v>
                </c:pt>
                <c:pt idx="22">
                  <c:v>2162</c:v>
                </c:pt>
                <c:pt idx="23">
                  <c:v>2352</c:v>
                </c:pt>
                <c:pt idx="24">
                  <c:v>2542</c:v>
                </c:pt>
                <c:pt idx="25">
                  <c:v>2701</c:v>
                </c:pt>
                <c:pt idx="26">
                  <c:v>2860</c:v>
                </c:pt>
                <c:pt idx="27">
                  <c:v>2930</c:v>
                </c:pt>
                <c:pt idx="28">
                  <c:v>2970</c:v>
                </c:pt>
                <c:pt idx="29">
                  <c:v>2983</c:v>
                </c:pt>
                <c:pt idx="30">
                  <c:v>2995</c:v>
                </c:pt>
                <c:pt idx="31">
                  <c:v>3000</c:v>
                </c:pt>
                <c:pt idx="32">
                  <c:v>3000</c:v>
                </c:pt>
                <c:pt idx="33">
                  <c:v>3000</c:v>
                </c:pt>
                <c:pt idx="34">
                  <c:v>3000</c:v>
                </c:pt>
                <c:pt idx="35">
                  <c:v>3000</c:v>
                </c:pt>
                <c:pt idx="36">
                  <c:v>3000</c:v>
                </c:pt>
                <c:pt idx="37">
                  <c:v>3000</c:v>
                </c:pt>
                <c:pt idx="38">
                  <c:v>3000</c:v>
                </c:pt>
                <c:pt idx="39">
                  <c:v>3000</c:v>
                </c:pt>
                <c:pt idx="40">
                  <c:v>3000</c:v>
                </c:pt>
                <c:pt idx="41">
                  <c:v>3000</c:v>
                </c:pt>
                <c:pt idx="42">
                  <c:v>3000</c:v>
                </c:pt>
                <c:pt idx="43">
                  <c:v>3000</c:v>
                </c:pt>
                <c:pt idx="44">
                  <c:v>3000</c:v>
                </c:pt>
                <c:pt idx="45">
                  <c:v>3000</c:v>
                </c:pt>
                <c:pt idx="46">
                  <c:v>3000</c:v>
                </c:pt>
                <c:pt idx="47">
                  <c:v>3000</c:v>
                </c:pt>
                <c:pt idx="48">
                  <c:v>3000</c:v>
                </c:pt>
                <c:pt idx="49">
                  <c:v>3000</c:v>
                </c:pt>
                <c:pt idx="5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90-4486-811E-2CC29FD6C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868080"/>
        <c:axId val="1148140064"/>
      </c:lineChart>
      <c:catAx>
        <c:axId val="9788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48140064"/>
        <c:crosses val="autoZero"/>
        <c:auto val="1"/>
        <c:lblAlgn val="ctr"/>
        <c:lblOffset val="100"/>
        <c:noMultiLvlLbl val="0"/>
      </c:catAx>
      <c:valAx>
        <c:axId val="1148140064"/>
        <c:scaling>
          <c:orientation val="minMax"/>
          <c:max val="505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788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34016</xdr:colOff>
      <xdr:row>24</xdr:row>
      <xdr:rowOff>97972</xdr:rowOff>
    </xdr:from>
    <xdr:to>
      <xdr:col>23</xdr:col>
      <xdr:colOff>280147</xdr:colOff>
      <xdr:row>67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1A34787-2114-42E9-AEE2-368631599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7508-438B-4311-A013-20B3A5437724}">
  <dimension ref="A1:BD31"/>
  <sheetViews>
    <sheetView zoomScale="85" zoomScaleNormal="85" workbookViewId="0">
      <selection activeCell="AT12" sqref="AT12"/>
    </sheetView>
  </sheetViews>
  <sheetFormatPr baseColWidth="10" defaultRowHeight="15" x14ac:dyDescent="0.25"/>
  <cols>
    <col min="1" max="1" width="29" customWidth="1"/>
    <col min="2" max="2" width="20.42578125" customWidth="1"/>
    <col min="3" max="4" width="16.140625" customWidth="1"/>
  </cols>
  <sheetData>
    <row r="1" spans="1:56" x14ac:dyDescent="0.25">
      <c r="A1" s="1" t="s">
        <v>32</v>
      </c>
      <c r="B1" s="1" t="s">
        <v>33</v>
      </c>
      <c r="C1" s="1" t="s">
        <v>34</v>
      </c>
      <c r="D1" s="1" t="s">
        <v>87</v>
      </c>
      <c r="E1" s="2" t="s">
        <v>61</v>
      </c>
      <c r="F1" s="2" t="s">
        <v>35</v>
      </c>
      <c r="G1" s="2" t="s">
        <v>62</v>
      </c>
      <c r="H1" s="2" t="s">
        <v>36</v>
      </c>
      <c r="I1" s="2" t="s">
        <v>63</v>
      </c>
      <c r="J1" s="2" t="s">
        <v>37</v>
      </c>
      <c r="K1" s="2" t="s">
        <v>64</v>
      </c>
      <c r="L1" s="2" t="s">
        <v>38</v>
      </c>
      <c r="M1" s="2" t="s">
        <v>65</v>
      </c>
      <c r="N1" s="2" t="s">
        <v>39</v>
      </c>
      <c r="O1" s="2" t="s">
        <v>66</v>
      </c>
      <c r="P1" s="2" t="s">
        <v>40</v>
      </c>
      <c r="Q1" s="2" t="s">
        <v>67</v>
      </c>
      <c r="R1" s="2" t="s">
        <v>41</v>
      </c>
      <c r="S1" s="2" t="s">
        <v>68</v>
      </c>
      <c r="T1" s="2" t="s">
        <v>42</v>
      </c>
      <c r="U1" s="2" t="s">
        <v>69</v>
      </c>
      <c r="V1" s="2" t="s">
        <v>43</v>
      </c>
      <c r="W1" s="2" t="s">
        <v>70</v>
      </c>
      <c r="X1" s="2" t="s">
        <v>44</v>
      </c>
      <c r="Y1" s="2" t="s">
        <v>71</v>
      </c>
      <c r="Z1" s="2" t="s">
        <v>45</v>
      </c>
      <c r="AA1" s="2" t="s">
        <v>72</v>
      </c>
      <c r="AB1" s="2" t="s">
        <v>46</v>
      </c>
      <c r="AC1" s="2" t="s">
        <v>73</v>
      </c>
      <c r="AD1" s="2" t="s">
        <v>47</v>
      </c>
      <c r="AE1" s="2" t="s">
        <v>74</v>
      </c>
      <c r="AF1" s="2" t="s">
        <v>48</v>
      </c>
      <c r="AG1" s="2" t="s">
        <v>75</v>
      </c>
      <c r="AH1" s="2" t="s">
        <v>49</v>
      </c>
      <c r="AI1" s="2" t="s">
        <v>76</v>
      </c>
      <c r="AJ1" s="2" t="s">
        <v>50</v>
      </c>
      <c r="AK1" s="2" t="s">
        <v>77</v>
      </c>
      <c r="AL1" s="2" t="s">
        <v>51</v>
      </c>
      <c r="AM1" s="2" t="s">
        <v>78</v>
      </c>
      <c r="AN1" s="2" t="s">
        <v>52</v>
      </c>
      <c r="AO1" s="2" t="s">
        <v>79</v>
      </c>
      <c r="AP1" s="2" t="s">
        <v>53</v>
      </c>
      <c r="AQ1" s="2" t="s">
        <v>80</v>
      </c>
      <c r="AR1" s="2" t="s">
        <v>54</v>
      </c>
      <c r="AS1" s="2" t="s">
        <v>81</v>
      </c>
      <c r="AT1" s="2" t="s">
        <v>55</v>
      </c>
      <c r="AU1" s="2" t="s">
        <v>82</v>
      </c>
      <c r="AV1" s="2" t="s">
        <v>56</v>
      </c>
      <c r="AW1" s="2" t="s">
        <v>83</v>
      </c>
      <c r="AX1" s="2" t="s">
        <v>57</v>
      </c>
      <c r="AY1" s="2" t="s">
        <v>84</v>
      </c>
      <c r="AZ1" s="2" t="s">
        <v>58</v>
      </c>
      <c r="BA1" s="2" t="s">
        <v>85</v>
      </c>
      <c r="BB1" s="2" t="s">
        <v>59</v>
      </c>
      <c r="BC1" s="2" t="s">
        <v>86</v>
      </c>
      <c r="BD1" s="2" t="s">
        <v>60</v>
      </c>
    </row>
    <row r="2" spans="1:56" x14ac:dyDescent="0.25">
      <c r="A2" s="5" t="s">
        <v>30</v>
      </c>
      <c r="B2" s="6" t="s">
        <v>31</v>
      </c>
      <c r="C2" s="3">
        <v>55</v>
      </c>
      <c r="D2" s="3">
        <f>47/2</f>
        <v>23.5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26</v>
      </c>
      <c r="O2" s="11">
        <v>55</v>
      </c>
      <c r="P2" s="11">
        <v>78</v>
      </c>
      <c r="Q2" s="11">
        <v>105</v>
      </c>
      <c r="R2" s="11">
        <v>133</v>
      </c>
      <c r="S2" s="11">
        <v>165</v>
      </c>
      <c r="T2" s="11">
        <v>209</v>
      </c>
      <c r="U2" s="11">
        <v>254</v>
      </c>
      <c r="V2" s="11">
        <v>301</v>
      </c>
      <c r="W2" s="11">
        <v>347</v>
      </c>
      <c r="X2" s="11">
        <v>405</v>
      </c>
      <c r="Y2" s="11">
        <v>462</v>
      </c>
      <c r="Z2" s="11">
        <v>509</v>
      </c>
      <c r="AA2" s="11">
        <v>556</v>
      </c>
      <c r="AB2" s="11">
        <v>593</v>
      </c>
      <c r="AC2" s="11">
        <v>629</v>
      </c>
      <c r="AD2" s="11">
        <v>649</v>
      </c>
      <c r="AE2" s="11">
        <v>667</v>
      </c>
      <c r="AF2" s="11">
        <v>679</v>
      </c>
      <c r="AG2" s="11">
        <v>690</v>
      </c>
      <c r="AH2" s="11">
        <v>693</v>
      </c>
      <c r="AI2" s="11">
        <v>696</v>
      </c>
      <c r="AJ2" s="11">
        <v>698</v>
      </c>
      <c r="AK2" s="11">
        <v>700</v>
      </c>
      <c r="AL2" s="11">
        <v>700</v>
      </c>
      <c r="AM2" s="11">
        <v>700</v>
      </c>
      <c r="AN2" s="11">
        <v>700</v>
      </c>
      <c r="AO2" s="11">
        <v>700</v>
      </c>
      <c r="AP2" s="11">
        <v>700</v>
      </c>
      <c r="AQ2" s="11">
        <v>700</v>
      </c>
      <c r="AR2" s="11">
        <v>700</v>
      </c>
      <c r="AS2" s="11">
        <v>700</v>
      </c>
      <c r="AT2" s="11">
        <v>700</v>
      </c>
      <c r="AU2" s="11">
        <v>700</v>
      </c>
      <c r="AV2" s="11">
        <v>700</v>
      </c>
      <c r="AW2" s="11">
        <v>700</v>
      </c>
      <c r="AX2" s="11">
        <v>700</v>
      </c>
      <c r="AY2" s="11">
        <v>700</v>
      </c>
      <c r="AZ2" s="11">
        <v>700</v>
      </c>
      <c r="BA2" s="11">
        <v>700</v>
      </c>
      <c r="BB2" s="11">
        <v>700</v>
      </c>
      <c r="BC2" s="11">
        <v>700</v>
      </c>
      <c r="BD2" s="11">
        <v>0</v>
      </c>
    </row>
    <row r="3" spans="1:56" x14ac:dyDescent="0.25">
      <c r="A3" s="5" t="s">
        <v>30</v>
      </c>
      <c r="B3" s="3" t="s">
        <v>92</v>
      </c>
      <c r="C3" s="3">
        <v>80</v>
      </c>
      <c r="D3" s="4">
        <f>82/2</f>
        <v>41</v>
      </c>
      <c r="E3" s="13">
        <v>0</v>
      </c>
      <c r="F3" s="13">
        <v>0</v>
      </c>
      <c r="G3" s="13">
        <v>0</v>
      </c>
      <c r="H3" s="13">
        <v>0</v>
      </c>
      <c r="I3" s="13">
        <v>75</v>
      </c>
      <c r="J3" s="13">
        <v>120</v>
      </c>
      <c r="K3" s="13">
        <v>165</v>
      </c>
      <c r="L3" s="13">
        <v>230</v>
      </c>
      <c r="M3" s="13">
        <v>300</v>
      </c>
      <c r="N3" s="13">
        <v>450</v>
      </c>
      <c r="O3" s="13">
        <v>600</v>
      </c>
      <c r="P3" s="13">
        <v>760</v>
      </c>
      <c r="Q3" s="13">
        <v>967</v>
      </c>
      <c r="R3" s="13">
        <v>1250</v>
      </c>
      <c r="S3" s="13">
        <v>1533</v>
      </c>
      <c r="T3" s="13">
        <v>1870</v>
      </c>
      <c r="U3" s="13">
        <v>2200</v>
      </c>
      <c r="V3" s="13">
        <v>2620</v>
      </c>
      <c r="W3" s="13">
        <v>3018</v>
      </c>
      <c r="X3" s="13">
        <v>3450</v>
      </c>
      <c r="Y3" s="13">
        <v>3774</v>
      </c>
      <c r="Z3" s="13">
        <v>4080</v>
      </c>
      <c r="AA3" s="13">
        <v>4314</v>
      </c>
      <c r="AB3" s="13">
        <v>4430</v>
      </c>
      <c r="AC3" s="13">
        <v>4490</v>
      </c>
      <c r="AD3" s="13">
        <v>4500</v>
      </c>
      <c r="AE3" s="13">
        <v>4500</v>
      </c>
      <c r="AF3" s="13">
        <v>4500</v>
      </c>
      <c r="AG3" s="13">
        <v>4500</v>
      </c>
      <c r="AH3" s="13">
        <v>4500</v>
      </c>
      <c r="AI3" s="13">
        <v>4500</v>
      </c>
      <c r="AJ3" s="13">
        <v>4500</v>
      </c>
      <c r="AK3" s="13">
        <v>4500</v>
      </c>
      <c r="AL3" s="13">
        <v>4500</v>
      </c>
      <c r="AM3" s="13">
        <v>4500</v>
      </c>
      <c r="AN3" s="13">
        <v>4500</v>
      </c>
      <c r="AO3" s="13">
        <v>4500</v>
      </c>
      <c r="AP3" s="13">
        <v>4403</v>
      </c>
      <c r="AQ3" s="13">
        <v>4306</v>
      </c>
      <c r="AR3" s="13">
        <v>4210</v>
      </c>
      <c r="AS3" s="13">
        <v>4113</v>
      </c>
      <c r="AT3" s="13">
        <v>4016</v>
      </c>
      <c r="AU3" s="13">
        <v>3919</v>
      </c>
      <c r="AV3" s="13">
        <v>3823</v>
      </c>
      <c r="AW3" s="13">
        <v>3725</v>
      </c>
      <c r="AX3" s="13">
        <v>3629</v>
      </c>
      <c r="AY3" s="13">
        <v>3532</v>
      </c>
      <c r="AZ3" s="13">
        <v>3435</v>
      </c>
      <c r="BA3" s="13">
        <v>3339</v>
      </c>
      <c r="BB3" s="13">
        <v>3242</v>
      </c>
      <c r="BC3" s="13">
        <v>3145</v>
      </c>
      <c r="BD3" s="11">
        <v>0</v>
      </c>
    </row>
    <row r="4" spans="1:56" x14ac:dyDescent="0.25">
      <c r="A4" s="5" t="s">
        <v>0</v>
      </c>
      <c r="B4" s="6" t="s">
        <v>1</v>
      </c>
      <c r="C4" s="3">
        <v>32</v>
      </c>
      <c r="D4" s="4">
        <f>32/2</f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5</v>
      </c>
      <c r="M4" s="11">
        <v>12</v>
      </c>
      <c r="N4" s="11">
        <v>17</v>
      </c>
      <c r="O4" s="11">
        <v>23</v>
      </c>
      <c r="P4" s="11">
        <v>31</v>
      </c>
      <c r="Q4" s="11">
        <v>40</v>
      </c>
      <c r="R4" s="11">
        <v>51</v>
      </c>
      <c r="S4" s="11">
        <v>64</v>
      </c>
      <c r="T4" s="11">
        <v>80</v>
      </c>
      <c r="U4" s="11">
        <v>96</v>
      </c>
      <c r="V4" s="11">
        <v>117</v>
      </c>
      <c r="W4" s="11">
        <v>137</v>
      </c>
      <c r="X4" s="11">
        <v>163</v>
      </c>
      <c r="Y4" s="11">
        <v>188</v>
      </c>
      <c r="Z4" s="11">
        <v>219</v>
      </c>
      <c r="AA4" s="11">
        <v>249</v>
      </c>
      <c r="AB4" s="11">
        <v>277</v>
      </c>
      <c r="AC4" s="11">
        <v>300</v>
      </c>
      <c r="AD4" s="11">
        <v>300</v>
      </c>
      <c r="AE4" s="11">
        <v>300</v>
      </c>
      <c r="AF4" s="11">
        <v>300</v>
      </c>
      <c r="AG4" s="11">
        <v>300</v>
      </c>
      <c r="AH4" s="11">
        <v>300</v>
      </c>
      <c r="AI4" s="11">
        <v>300</v>
      </c>
      <c r="AJ4" s="11">
        <v>300</v>
      </c>
      <c r="AK4" s="11">
        <v>300</v>
      </c>
      <c r="AL4" s="11">
        <v>300</v>
      </c>
      <c r="AM4" s="11">
        <v>300</v>
      </c>
      <c r="AN4" s="11">
        <v>300</v>
      </c>
      <c r="AO4" s="11">
        <v>300</v>
      </c>
      <c r="AP4" s="11">
        <v>300</v>
      </c>
      <c r="AQ4" s="11">
        <v>300</v>
      </c>
      <c r="AR4" s="11">
        <v>300</v>
      </c>
      <c r="AS4" s="11">
        <v>300</v>
      </c>
      <c r="AT4" s="11">
        <v>300</v>
      </c>
      <c r="AU4" s="11">
        <v>300</v>
      </c>
      <c r="AV4" s="11">
        <v>300</v>
      </c>
      <c r="AW4" s="11">
        <v>300</v>
      </c>
      <c r="AX4" s="11">
        <v>300</v>
      </c>
      <c r="AY4" s="11">
        <v>300</v>
      </c>
      <c r="AZ4" s="11">
        <v>300</v>
      </c>
      <c r="BA4" s="11">
        <v>300</v>
      </c>
      <c r="BB4" s="11">
        <v>300</v>
      </c>
      <c r="BC4" s="11">
        <v>300</v>
      </c>
      <c r="BD4" s="11">
        <v>0</v>
      </c>
    </row>
    <row r="5" spans="1:56" x14ac:dyDescent="0.25">
      <c r="A5" s="12" t="s">
        <v>3</v>
      </c>
      <c r="B5" s="6" t="s">
        <v>2</v>
      </c>
      <c r="C5" s="3">
        <v>75</v>
      </c>
      <c r="D5" s="4">
        <f>77/2</f>
        <v>38.5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15</v>
      </c>
      <c r="M5" s="11">
        <v>33</v>
      </c>
      <c r="N5" s="11">
        <v>79</v>
      </c>
      <c r="O5" s="11">
        <v>128</v>
      </c>
      <c r="P5" s="11">
        <v>182</v>
      </c>
      <c r="Q5" s="11">
        <v>240</v>
      </c>
      <c r="R5" s="11">
        <v>318</v>
      </c>
      <c r="S5" s="11">
        <v>400</v>
      </c>
      <c r="T5" s="11">
        <v>508</v>
      </c>
      <c r="U5" s="11">
        <v>619</v>
      </c>
      <c r="V5" s="11">
        <v>754</v>
      </c>
      <c r="W5" s="11">
        <v>889</v>
      </c>
      <c r="X5" s="11">
        <v>1041</v>
      </c>
      <c r="Y5" s="11">
        <v>1192</v>
      </c>
      <c r="Z5" s="11">
        <v>1400</v>
      </c>
      <c r="AA5" s="11">
        <v>1500</v>
      </c>
      <c r="AB5" s="11">
        <v>1500</v>
      </c>
      <c r="AC5" s="11">
        <v>1500</v>
      </c>
      <c r="AD5" s="11">
        <v>1500</v>
      </c>
      <c r="AE5" s="11">
        <v>1500</v>
      </c>
      <c r="AF5" s="11">
        <v>1500</v>
      </c>
      <c r="AG5" s="11">
        <v>1500</v>
      </c>
      <c r="AH5" s="11">
        <v>1500</v>
      </c>
      <c r="AI5" s="11">
        <v>1500</v>
      </c>
      <c r="AJ5" s="11">
        <v>1500</v>
      </c>
      <c r="AK5" s="11">
        <v>1500</v>
      </c>
      <c r="AL5" s="11">
        <v>1500</v>
      </c>
      <c r="AM5" s="11">
        <v>1500</v>
      </c>
      <c r="AN5" s="11">
        <v>1500</v>
      </c>
      <c r="AO5" s="11">
        <v>1500</v>
      </c>
      <c r="AP5" s="11">
        <v>1500</v>
      </c>
      <c r="AQ5" s="11">
        <v>1500</v>
      </c>
      <c r="AR5" s="11">
        <v>1500</v>
      </c>
      <c r="AS5" s="11">
        <v>1500</v>
      </c>
      <c r="AT5" s="11">
        <v>1500</v>
      </c>
      <c r="AU5" s="11">
        <v>1500</v>
      </c>
      <c r="AV5" s="11">
        <v>1500</v>
      </c>
      <c r="AW5" s="11">
        <v>1500</v>
      </c>
      <c r="AX5" s="11">
        <v>1500</v>
      </c>
      <c r="AY5" s="11">
        <v>1500</v>
      </c>
      <c r="AZ5" s="11">
        <v>1500</v>
      </c>
      <c r="BA5" s="11">
        <v>1500</v>
      </c>
      <c r="BB5" s="11">
        <v>1500</v>
      </c>
      <c r="BC5" s="11">
        <v>1500</v>
      </c>
      <c r="BD5" s="11">
        <v>0</v>
      </c>
    </row>
    <row r="6" spans="1:56" x14ac:dyDescent="0.25">
      <c r="A6" s="5" t="s">
        <v>4</v>
      </c>
      <c r="B6" s="15" t="s">
        <v>5</v>
      </c>
      <c r="C6" s="3">
        <v>60</v>
      </c>
      <c r="D6" s="4">
        <f>54/2</f>
        <v>27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13</v>
      </c>
      <c r="M6" s="11">
        <v>27</v>
      </c>
      <c r="N6" s="11">
        <v>47</v>
      </c>
      <c r="O6" s="11">
        <v>71</v>
      </c>
      <c r="P6" s="11">
        <v>95</v>
      </c>
      <c r="Q6" s="11">
        <v>122</v>
      </c>
      <c r="R6" s="11">
        <v>160</v>
      </c>
      <c r="S6" s="11">
        <v>202</v>
      </c>
      <c r="T6" s="11">
        <v>255</v>
      </c>
      <c r="U6" s="11">
        <v>310</v>
      </c>
      <c r="V6" s="11">
        <v>370</v>
      </c>
      <c r="W6" s="11">
        <v>429</v>
      </c>
      <c r="X6" s="11">
        <v>499</v>
      </c>
      <c r="Y6" s="11">
        <v>569</v>
      </c>
      <c r="Z6" s="11">
        <v>630</v>
      </c>
      <c r="AA6" s="11">
        <v>678</v>
      </c>
      <c r="AB6" s="11">
        <v>710</v>
      </c>
      <c r="AC6" s="11">
        <v>732</v>
      </c>
      <c r="AD6" s="11">
        <v>744</v>
      </c>
      <c r="AE6" s="11">
        <v>752</v>
      </c>
      <c r="AF6" s="11">
        <v>752</v>
      </c>
      <c r="AG6" s="11">
        <v>751</v>
      </c>
      <c r="AH6" s="11">
        <v>751</v>
      </c>
      <c r="AI6" s="11">
        <v>750</v>
      </c>
      <c r="AJ6" s="11">
        <v>750</v>
      </c>
      <c r="AK6" s="11">
        <v>750</v>
      </c>
      <c r="AL6" s="11">
        <v>750</v>
      </c>
      <c r="AM6" s="11">
        <v>750</v>
      </c>
      <c r="AN6" s="11">
        <v>750</v>
      </c>
      <c r="AO6" s="11">
        <v>750</v>
      </c>
      <c r="AP6" s="11">
        <v>750</v>
      </c>
      <c r="AQ6" s="11">
        <v>750</v>
      </c>
      <c r="AR6" s="11">
        <v>750</v>
      </c>
      <c r="AS6" s="11">
        <v>750</v>
      </c>
      <c r="AT6" s="11">
        <v>750</v>
      </c>
      <c r="AU6" s="11">
        <v>750</v>
      </c>
      <c r="AV6" s="11">
        <v>750</v>
      </c>
      <c r="AW6" s="11">
        <v>750</v>
      </c>
      <c r="AX6" s="11">
        <v>750</v>
      </c>
      <c r="AY6" s="11">
        <v>750</v>
      </c>
      <c r="AZ6" s="11">
        <v>750</v>
      </c>
      <c r="BA6" s="11">
        <v>750</v>
      </c>
      <c r="BB6" s="11">
        <v>750</v>
      </c>
      <c r="BC6" s="11">
        <v>750</v>
      </c>
      <c r="BD6" s="11">
        <v>0</v>
      </c>
    </row>
    <row r="7" spans="1:56" x14ac:dyDescent="0.25">
      <c r="A7" s="5" t="s">
        <v>4</v>
      </c>
      <c r="B7" s="6" t="s">
        <v>6</v>
      </c>
      <c r="C7" s="3">
        <v>100</v>
      </c>
      <c r="D7" s="4">
        <v>50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11</v>
      </c>
      <c r="L7" s="11">
        <v>26</v>
      </c>
      <c r="M7" s="11">
        <v>55</v>
      </c>
      <c r="N7" s="11">
        <v>130</v>
      </c>
      <c r="O7" s="11">
        <v>207</v>
      </c>
      <c r="P7" s="11">
        <v>308</v>
      </c>
      <c r="Q7" s="11">
        <v>410</v>
      </c>
      <c r="R7" s="11">
        <v>550</v>
      </c>
      <c r="S7" s="11">
        <v>689</v>
      </c>
      <c r="T7" s="11">
        <v>867</v>
      </c>
      <c r="U7" s="11">
        <v>1044</v>
      </c>
      <c r="V7" s="11">
        <v>1252</v>
      </c>
      <c r="W7" s="11">
        <v>1459</v>
      </c>
      <c r="X7" s="11">
        <v>1645</v>
      </c>
      <c r="Y7" s="11">
        <v>1828</v>
      </c>
      <c r="Z7" s="11">
        <v>1935</v>
      </c>
      <c r="AA7" s="11">
        <v>2000</v>
      </c>
      <c r="AB7" s="11">
        <v>2035</v>
      </c>
      <c r="AC7" s="11">
        <v>2049</v>
      </c>
      <c r="AD7" s="11">
        <v>2050</v>
      </c>
      <c r="AE7" s="11">
        <v>2050</v>
      </c>
      <c r="AF7" s="11">
        <v>2050</v>
      </c>
      <c r="AG7" s="11">
        <v>2050</v>
      </c>
      <c r="AH7" s="11">
        <v>2050</v>
      </c>
      <c r="AI7" s="11">
        <v>2050</v>
      </c>
      <c r="AJ7" s="11">
        <v>2050</v>
      </c>
      <c r="AK7" s="11">
        <v>2050</v>
      </c>
      <c r="AL7" s="11">
        <v>2050</v>
      </c>
      <c r="AM7" s="11">
        <v>2050</v>
      </c>
      <c r="AN7" s="11">
        <v>2050</v>
      </c>
      <c r="AO7" s="11">
        <v>2050</v>
      </c>
      <c r="AP7" s="11">
        <v>2050</v>
      </c>
      <c r="AQ7" s="11">
        <v>2050</v>
      </c>
      <c r="AR7" s="11">
        <v>2050</v>
      </c>
      <c r="AS7" s="11">
        <v>2050</v>
      </c>
      <c r="AT7" s="11">
        <v>2050</v>
      </c>
      <c r="AU7" s="11">
        <v>2050</v>
      </c>
      <c r="AV7" s="11">
        <v>2050</v>
      </c>
      <c r="AW7" s="11">
        <v>2050</v>
      </c>
      <c r="AX7" s="11">
        <v>2050</v>
      </c>
      <c r="AY7" s="11">
        <v>2050</v>
      </c>
      <c r="AZ7" s="11">
        <v>2050</v>
      </c>
      <c r="BA7" s="11">
        <v>2050</v>
      </c>
      <c r="BB7" s="11">
        <v>2050</v>
      </c>
      <c r="BC7" s="11">
        <v>2050</v>
      </c>
      <c r="BD7" s="11">
        <v>0</v>
      </c>
    </row>
    <row r="8" spans="1:56" x14ac:dyDescent="0.25">
      <c r="A8" s="5" t="s">
        <v>7</v>
      </c>
      <c r="B8" s="6" t="s">
        <v>96</v>
      </c>
      <c r="C8" s="3">
        <v>110</v>
      </c>
      <c r="D8" s="4">
        <f>122/2</f>
        <v>61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29</v>
      </c>
      <c r="L8" s="11">
        <v>90</v>
      </c>
      <c r="M8" s="11">
        <v>171</v>
      </c>
      <c r="N8" s="11">
        <v>275</v>
      </c>
      <c r="O8" s="11">
        <v>389</v>
      </c>
      <c r="P8" s="11">
        <v>542</v>
      </c>
      <c r="Q8" s="11">
        <v>703</v>
      </c>
      <c r="R8" s="11">
        <v>920</v>
      </c>
      <c r="S8" s="11">
        <v>1139</v>
      </c>
      <c r="T8" s="11">
        <v>1411</v>
      </c>
      <c r="U8" s="11">
        <v>1682</v>
      </c>
      <c r="V8" s="11">
        <v>1946</v>
      </c>
      <c r="W8" s="11">
        <v>2205</v>
      </c>
      <c r="X8" s="11">
        <v>2380</v>
      </c>
      <c r="Y8" s="11">
        <v>2541</v>
      </c>
      <c r="Z8" s="11">
        <v>2620</v>
      </c>
      <c r="AA8" s="11">
        <v>2669</v>
      </c>
      <c r="AB8" s="11">
        <v>2690</v>
      </c>
      <c r="AC8" s="11">
        <v>2697</v>
      </c>
      <c r="AD8" s="11">
        <v>2699</v>
      </c>
      <c r="AE8" s="11">
        <v>2700</v>
      </c>
      <c r="AF8" s="11">
        <v>2700</v>
      </c>
      <c r="AG8" s="11">
        <v>2700</v>
      </c>
      <c r="AH8" s="11">
        <v>2700</v>
      </c>
      <c r="AI8" s="11">
        <v>2700</v>
      </c>
      <c r="AJ8" s="11">
        <v>2700</v>
      </c>
      <c r="AK8" s="11">
        <v>2700</v>
      </c>
      <c r="AL8" s="11">
        <v>2700</v>
      </c>
      <c r="AM8" s="11">
        <v>2700</v>
      </c>
      <c r="AN8" s="11">
        <v>2700</v>
      </c>
      <c r="AO8" s="11">
        <v>2700</v>
      </c>
      <c r="AP8" s="11">
        <v>2700</v>
      </c>
      <c r="AQ8" s="11">
        <v>2700</v>
      </c>
      <c r="AR8" s="11">
        <v>2700</v>
      </c>
      <c r="AS8" s="11">
        <v>2700</v>
      </c>
      <c r="AT8" s="11">
        <v>2700</v>
      </c>
      <c r="AU8" s="11">
        <v>2700</v>
      </c>
      <c r="AV8" s="11">
        <v>2700</v>
      </c>
      <c r="AW8" s="11">
        <v>2700</v>
      </c>
      <c r="AX8" s="11">
        <v>2700</v>
      </c>
      <c r="AY8" s="11">
        <v>2700</v>
      </c>
      <c r="AZ8" s="11">
        <v>2700</v>
      </c>
      <c r="BA8" s="11">
        <v>2700</v>
      </c>
      <c r="BB8" s="11">
        <v>2700</v>
      </c>
      <c r="BC8" s="11">
        <v>2700</v>
      </c>
      <c r="BD8" s="11">
        <v>0</v>
      </c>
    </row>
    <row r="9" spans="1:56" x14ac:dyDescent="0.25">
      <c r="A9" s="5" t="s">
        <v>8</v>
      </c>
      <c r="B9" s="15" t="s">
        <v>9</v>
      </c>
      <c r="C9" s="3">
        <v>120</v>
      </c>
      <c r="D9" s="4">
        <f>116/2</f>
        <v>58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70</v>
      </c>
      <c r="M9" s="11">
        <v>177</v>
      </c>
      <c r="N9" s="11">
        <v>260</v>
      </c>
      <c r="O9" s="11">
        <v>354</v>
      </c>
      <c r="P9" s="11">
        <v>480</v>
      </c>
      <c r="Q9" s="11">
        <v>614</v>
      </c>
      <c r="R9" s="11">
        <v>820</v>
      </c>
      <c r="S9" s="11">
        <v>1044</v>
      </c>
      <c r="T9" s="11">
        <v>1260</v>
      </c>
      <c r="U9" s="11">
        <v>1496</v>
      </c>
      <c r="V9" s="11">
        <v>1795</v>
      </c>
      <c r="W9" s="11">
        <v>2093</v>
      </c>
      <c r="X9" s="11">
        <v>2381</v>
      </c>
      <c r="Y9" s="11">
        <v>2668</v>
      </c>
      <c r="Z9" s="11">
        <v>2890</v>
      </c>
      <c r="AA9" s="11">
        <v>2975</v>
      </c>
      <c r="AB9" s="11">
        <v>2998</v>
      </c>
      <c r="AC9" s="11">
        <v>3000</v>
      </c>
      <c r="AD9" s="11">
        <v>3000</v>
      </c>
      <c r="AE9" s="11">
        <v>3000</v>
      </c>
      <c r="AF9" s="11">
        <v>3000</v>
      </c>
      <c r="AG9" s="11">
        <v>3000</v>
      </c>
      <c r="AH9" s="11">
        <v>3000</v>
      </c>
      <c r="AI9" s="11">
        <v>3000</v>
      </c>
      <c r="AJ9" s="11">
        <v>3000</v>
      </c>
      <c r="AK9" s="11">
        <v>3000</v>
      </c>
      <c r="AL9" s="11">
        <v>3000</v>
      </c>
      <c r="AM9" s="11">
        <v>3000</v>
      </c>
      <c r="AN9" s="11">
        <v>3000</v>
      </c>
      <c r="AO9" s="11">
        <v>3000</v>
      </c>
      <c r="AP9" s="11">
        <v>3000</v>
      </c>
      <c r="AQ9" s="11">
        <v>3000</v>
      </c>
      <c r="AR9" s="11">
        <v>3000</v>
      </c>
      <c r="AS9" s="11">
        <v>3000</v>
      </c>
      <c r="AT9" s="11">
        <v>3000</v>
      </c>
      <c r="AU9" s="11">
        <v>3000</v>
      </c>
      <c r="AV9" s="11">
        <v>3000</v>
      </c>
      <c r="AW9" s="11">
        <v>3000</v>
      </c>
      <c r="AX9" s="11">
        <v>3000</v>
      </c>
      <c r="AY9" s="11">
        <v>2975</v>
      </c>
      <c r="AZ9" s="11">
        <v>2950</v>
      </c>
      <c r="BA9" s="11">
        <v>2940</v>
      </c>
      <c r="BB9" s="11">
        <v>2930</v>
      </c>
      <c r="BC9" s="11">
        <v>2925</v>
      </c>
      <c r="BD9" s="11">
        <v>0</v>
      </c>
    </row>
    <row r="10" spans="1:56" x14ac:dyDescent="0.25">
      <c r="A10" s="5" t="s">
        <v>10</v>
      </c>
      <c r="B10" s="6" t="s">
        <v>11</v>
      </c>
      <c r="C10" s="3">
        <v>90</v>
      </c>
      <c r="D10" s="4">
        <v>58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20</v>
      </c>
      <c r="M10" s="11">
        <v>49</v>
      </c>
      <c r="N10" s="11">
        <v>160</v>
      </c>
      <c r="O10" s="11">
        <v>272</v>
      </c>
      <c r="P10" s="11">
        <v>370</v>
      </c>
      <c r="Q10" s="11">
        <v>469</v>
      </c>
      <c r="R10" s="11">
        <v>635</v>
      </c>
      <c r="S10" s="11">
        <v>802</v>
      </c>
      <c r="T10" s="11">
        <v>1030</v>
      </c>
      <c r="U10" s="11">
        <v>1259</v>
      </c>
      <c r="V10" s="11">
        <v>1550</v>
      </c>
      <c r="W10" s="11">
        <v>1840</v>
      </c>
      <c r="X10" s="11">
        <v>2235</v>
      </c>
      <c r="Y10" s="11">
        <v>2630</v>
      </c>
      <c r="Z10" s="11">
        <v>3120</v>
      </c>
      <c r="AA10" s="11">
        <v>3608</v>
      </c>
      <c r="AB10" s="11">
        <v>4180</v>
      </c>
      <c r="AC10" s="11">
        <v>4716</v>
      </c>
      <c r="AD10" s="11">
        <v>4925</v>
      </c>
      <c r="AE10" s="11">
        <v>5000</v>
      </c>
      <c r="AF10" s="11">
        <v>5000</v>
      </c>
      <c r="AG10" s="11">
        <v>5000</v>
      </c>
      <c r="AH10" s="11">
        <v>5000</v>
      </c>
      <c r="AI10" s="11">
        <v>5000</v>
      </c>
      <c r="AJ10" s="11">
        <v>5000</v>
      </c>
      <c r="AK10" s="11">
        <v>5000</v>
      </c>
      <c r="AL10" s="11">
        <v>5000</v>
      </c>
      <c r="AM10" s="11">
        <v>5000</v>
      </c>
      <c r="AN10" s="11">
        <v>5000</v>
      </c>
      <c r="AO10" s="11">
        <v>5000</v>
      </c>
      <c r="AP10" s="11">
        <v>5000</v>
      </c>
      <c r="AQ10" s="11">
        <v>5000</v>
      </c>
      <c r="AR10" s="11">
        <v>5000</v>
      </c>
      <c r="AS10" s="11">
        <v>5000</v>
      </c>
      <c r="AT10" s="11">
        <v>5000</v>
      </c>
      <c r="AU10" s="11">
        <v>5000</v>
      </c>
      <c r="AV10" s="11">
        <v>5000</v>
      </c>
      <c r="AW10" s="11">
        <v>5000</v>
      </c>
      <c r="AX10" s="11">
        <v>5000</v>
      </c>
      <c r="AY10" s="11">
        <v>5000</v>
      </c>
      <c r="AZ10" s="11">
        <v>5000</v>
      </c>
      <c r="BA10" s="11">
        <v>5000</v>
      </c>
      <c r="BB10" s="11">
        <v>5000</v>
      </c>
      <c r="BC10" s="11">
        <v>5000</v>
      </c>
      <c r="BD10" s="11">
        <v>0</v>
      </c>
    </row>
    <row r="11" spans="1:56" x14ac:dyDescent="0.25">
      <c r="A11" s="5" t="s">
        <v>12</v>
      </c>
      <c r="B11" s="6" t="s">
        <v>13</v>
      </c>
      <c r="C11" s="3">
        <v>72</v>
      </c>
      <c r="D11" s="4">
        <f>54/2</f>
        <v>27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40</v>
      </c>
      <c r="N11" s="11">
        <v>57</v>
      </c>
      <c r="O11" s="11">
        <v>78</v>
      </c>
      <c r="P11" s="11">
        <v>103</v>
      </c>
      <c r="Q11" s="11">
        <v>135</v>
      </c>
      <c r="R11" s="11">
        <v>173</v>
      </c>
      <c r="S11" s="11">
        <v>215</v>
      </c>
      <c r="T11" s="11">
        <v>267</v>
      </c>
      <c r="U11" s="11">
        <v>321</v>
      </c>
      <c r="V11" s="11">
        <v>389</v>
      </c>
      <c r="W11" s="11">
        <v>456</v>
      </c>
      <c r="X11" s="11">
        <v>540</v>
      </c>
      <c r="Y11" s="11">
        <v>621</v>
      </c>
      <c r="Z11" s="11">
        <v>700</v>
      </c>
      <c r="AA11" s="11">
        <v>750</v>
      </c>
      <c r="AB11" s="11">
        <v>750</v>
      </c>
      <c r="AC11" s="11">
        <v>750</v>
      </c>
      <c r="AD11" s="11">
        <v>750</v>
      </c>
      <c r="AE11" s="11">
        <v>750</v>
      </c>
      <c r="AF11" s="11">
        <v>750</v>
      </c>
      <c r="AG11" s="11">
        <v>750</v>
      </c>
      <c r="AH11" s="11">
        <v>750</v>
      </c>
      <c r="AI11" s="11">
        <v>750</v>
      </c>
      <c r="AJ11" s="11">
        <v>750</v>
      </c>
      <c r="AK11" s="11">
        <v>750</v>
      </c>
      <c r="AL11" s="11">
        <v>750</v>
      </c>
      <c r="AM11" s="11">
        <v>750</v>
      </c>
      <c r="AN11" s="11">
        <v>750</v>
      </c>
      <c r="AO11" s="11">
        <v>750</v>
      </c>
      <c r="AP11" s="11">
        <v>750</v>
      </c>
      <c r="AQ11" s="11">
        <v>750</v>
      </c>
      <c r="AR11" s="11">
        <v>750</v>
      </c>
      <c r="AS11" s="11">
        <v>750</v>
      </c>
      <c r="AT11" s="11">
        <v>750</v>
      </c>
      <c r="AU11" s="11">
        <v>750</v>
      </c>
      <c r="AV11" s="11">
        <v>750</v>
      </c>
      <c r="AW11" s="11">
        <v>750</v>
      </c>
      <c r="AX11" s="11">
        <v>750</v>
      </c>
      <c r="AY11" s="11">
        <v>750</v>
      </c>
      <c r="AZ11" s="11">
        <v>750</v>
      </c>
      <c r="BA11" s="11">
        <v>750</v>
      </c>
      <c r="BB11" s="11">
        <v>750</v>
      </c>
      <c r="BC11" s="11">
        <v>750</v>
      </c>
      <c r="BD11" s="11">
        <v>0</v>
      </c>
    </row>
    <row r="12" spans="1:56" x14ac:dyDescent="0.25">
      <c r="A12" s="5" t="s">
        <v>14</v>
      </c>
      <c r="B12" s="6" t="s">
        <v>15</v>
      </c>
      <c r="C12" s="3">
        <v>99</v>
      </c>
      <c r="D12" s="4">
        <f>100.6/2</f>
        <v>50.3</v>
      </c>
      <c r="E12" s="11">
        <v>0</v>
      </c>
      <c r="F12" s="11">
        <v>0</v>
      </c>
      <c r="G12" s="11">
        <v>0</v>
      </c>
      <c r="H12" s="11">
        <v>0</v>
      </c>
      <c r="I12" s="11">
        <v>13</v>
      </c>
      <c r="J12" s="11">
        <v>47</v>
      </c>
      <c r="K12" s="11">
        <v>81</v>
      </c>
      <c r="L12" s="11">
        <v>136</v>
      </c>
      <c r="M12" s="11">
        <v>191</v>
      </c>
      <c r="N12" s="11">
        <v>274</v>
      </c>
      <c r="O12" s="11">
        <v>357</v>
      </c>
      <c r="P12" s="11">
        <v>461</v>
      </c>
      <c r="Q12" s="11">
        <v>565</v>
      </c>
      <c r="R12" s="11">
        <v>732</v>
      </c>
      <c r="S12" s="11">
        <v>899</v>
      </c>
      <c r="T12" s="11">
        <v>1090</v>
      </c>
      <c r="U12" s="11">
        <v>1281</v>
      </c>
      <c r="V12" s="11">
        <v>1497</v>
      </c>
      <c r="W12" s="11">
        <v>1713</v>
      </c>
      <c r="X12" s="11">
        <v>1895</v>
      </c>
      <c r="Y12" s="11">
        <v>2074</v>
      </c>
      <c r="Z12" s="11">
        <v>2185</v>
      </c>
      <c r="AA12" s="11">
        <v>2243</v>
      </c>
      <c r="AB12" s="11">
        <v>2285</v>
      </c>
      <c r="AC12" s="11">
        <v>2300</v>
      </c>
      <c r="AD12" s="11">
        <v>2300</v>
      </c>
      <c r="AE12" s="11">
        <v>2300</v>
      </c>
      <c r="AF12" s="11">
        <v>2300</v>
      </c>
      <c r="AG12" s="11">
        <v>2300</v>
      </c>
      <c r="AH12" s="11">
        <v>2300</v>
      </c>
      <c r="AI12" s="11">
        <v>2300</v>
      </c>
      <c r="AJ12" s="11">
        <v>2300</v>
      </c>
      <c r="AK12" s="11">
        <v>2300</v>
      </c>
      <c r="AL12" s="11">
        <v>2300</v>
      </c>
      <c r="AM12" s="11">
        <v>2300</v>
      </c>
      <c r="AN12" s="11">
        <v>2300</v>
      </c>
      <c r="AO12" s="11">
        <v>2300</v>
      </c>
      <c r="AP12" s="11">
        <v>2300</v>
      </c>
      <c r="AQ12" s="11">
        <v>2300</v>
      </c>
      <c r="AR12" s="11">
        <v>2300</v>
      </c>
      <c r="AS12" s="11">
        <v>2300</v>
      </c>
      <c r="AT12" s="11">
        <v>2300</v>
      </c>
      <c r="AU12" s="11">
        <v>2300</v>
      </c>
      <c r="AV12" s="11">
        <v>2300</v>
      </c>
      <c r="AW12" s="11">
        <v>2300</v>
      </c>
      <c r="AX12" s="11">
        <v>2300</v>
      </c>
      <c r="AY12" s="11">
        <v>2300</v>
      </c>
      <c r="AZ12" s="11">
        <v>2300</v>
      </c>
      <c r="BA12" s="11">
        <v>2300</v>
      </c>
      <c r="BB12" s="11">
        <v>2300</v>
      </c>
      <c r="BC12" s="11">
        <v>2300</v>
      </c>
      <c r="BD12" s="11">
        <v>0</v>
      </c>
    </row>
    <row r="13" spans="1:56" x14ac:dyDescent="0.25">
      <c r="A13" s="5" t="s">
        <v>16</v>
      </c>
      <c r="B13" s="15" t="s">
        <v>17</v>
      </c>
      <c r="C13" s="3">
        <v>93</v>
      </c>
      <c r="D13" s="4">
        <f>93.2/2</f>
        <v>46.6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10</v>
      </c>
      <c r="M13" s="11">
        <v>64</v>
      </c>
      <c r="N13" s="11">
        <v>125</v>
      </c>
      <c r="O13" s="11">
        <v>190</v>
      </c>
      <c r="P13" s="11">
        <v>280</v>
      </c>
      <c r="Q13" s="11">
        <v>369</v>
      </c>
      <c r="R13" s="11">
        <v>475</v>
      </c>
      <c r="S13" s="11">
        <v>585</v>
      </c>
      <c r="T13" s="11">
        <v>750</v>
      </c>
      <c r="U13" s="11">
        <v>916</v>
      </c>
      <c r="V13" s="11">
        <v>1140</v>
      </c>
      <c r="W13" s="11">
        <v>1347</v>
      </c>
      <c r="X13" s="11">
        <v>1560</v>
      </c>
      <c r="Y13" s="11">
        <v>1759</v>
      </c>
      <c r="Z13" s="11">
        <v>1890</v>
      </c>
      <c r="AA13" s="11">
        <v>2002</v>
      </c>
      <c r="AB13" s="11">
        <v>2030</v>
      </c>
      <c r="AC13" s="11">
        <v>2050</v>
      </c>
      <c r="AD13" s="11">
        <v>2050</v>
      </c>
      <c r="AE13" s="11">
        <v>2050</v>
      </c>
      <c r="AF13" s="11">
        <v>2050</v>
      </c>
      <c r="AG13" s="11">
        <v>2050</v>
      </c>
      <c r="AH13" s="11">
        <v>2050</v>
      </c>
      <c r="AI13" s="11">
        <v>2050</v>
      </c>
      <c r="AJ13" s="11">
        <v>2050</v>
      </c>
      <c r="AK13" s="11">
        <v>2050</v>
      </c>
      <c r="AL13" s="11">
        <v>2050</v>
      </c>
      <c r="AM13" s="11">
        <v>2050</v>
      </c>
      <c r="AN13" s="11">
        <v>2050</v>
      </c>
      <c r="AO13" s="11">
        <v>2050</v>
      </c>
      <c r="AP13" s="11">
        <v>2050</v>
      </c>
      <c r="AQ13" s="11">
        <v>2050</v>
      </c>
      <c r="AR13" s="11">
        <v>2050</v>
      </c>
      <c r="AS13" s="11">
        <v>2050</v>
      </c>
      <c r="AT13" s="11">
        <v>2050</v>
      </c>
      <c r="AU13" s="11">
        <v>2050</v>
      </c>
      <c r="AV13" s="11">
        <v>2050</v>
      </c>
      <c r="AW13" s="11">
        <v>2050</v>
      </c>
      <c r="AX13" s="11">
        <v>2050</v>
      </c>
      <c r="AY13" s="11">
        <v>2050</v>
      </c>
      <c r="AZ13" s="11">
        <v>2050</v>
      </c>
      <c r="BA13" s="11">
        <v>2050</v>
      </c>
      <c r="BB13" s="11">
        <v>2050</v>
      </c>
      <c r="BC13" s="11">
        <v>2050</v>
      </c>
      <c r="BD13" s="11">
        <v>0</v>
      </c>
    </row>
    <row r="14" spans="1:56" x14ac:dyDescent="0.25">
      <c r="A14" s="5" t="s">
        <v>18</v>
      </c>
      <c r="B14" s="6" t="s">
        <v>19</v>
      </c>
      <c r="C14" s="3">
        <v>58</v>
      </c>
      <c r="D14" s="4">
        <f>54/2</f>
        <v>27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  <c r="J14" s="11">
        <v>5</v>
      </c>
      <c r="K14" s="11">
        <v>9</v>
      </c>
      <c r="L14" s="11">
        <v>21</v>
      </c>
      <c r="M14" s="11">
        <v>33</v>
      </c>
      <c r="N14" s="11">
        <v>53</v>
      </c>
      <c r="O14" s="11">
        <v>73</v>
      </c>
      <c r="P14" s="11">
        <v>103</v>
      </c>
      <c r="Q14" s="11">
        <v>133</v>
      </c>
      <c r="R14" s="11">
        <v>173</v>
      </c>
      <c r="S14" s="11">
        <v>213</v>
      </c>
      <c r="T14" s="11">
        <v>266</v>
      </c>
      <c r="U14" s="11">
        <v>318</v>
      </c>
      <c r="V14" s="11">
        <v>383</v>
      </c>
      <c r="W14" s="11">
        <v>447</v>
      </c>
      <c r="X14" s="11">
        <v>517</v>
      </c>
      <c r="Y14" s="11">
        <v>587</v>
      </c>
      <c r="Z14" s="11">
        <v>677</v>
      </c>
      <c r="AA14" s="11">
        <v>767</v>
      </c>
      <c r="AB14" s="11">
        <v>830</v>
      </c>
      <c r="AC14" s="11">
        <v>883</v>
      </c>
      <c r="AD14" s="11">
        <v>896</v>
      </c>
      <c r="AE14" s="11">
        <v>900</v>
      </c>
      <c r="AF14" s="11">
        <v>900</v>
      </c>
      <c r="AG14" s="11">
        <v>900</v>
      </c>
      <c r="AH14" s="11">
        <v>900</v>
      </c>
      <c r="AI14" s="11">
        <v>900</v>
      </c>
      <c r="AJ14" s="11">
        <v>900</v>
      </c>
      <c r="AK14" s="11">
        <v>900</v>
      </c>
      <c r="AL14" s="11">
        <v>900</v>
      </c>
      <c r="AM14" s="11">
        <v>900</v>
      </c>
      <c r="AN14" s="11">
        <v>900</v>
      </c>
      <c r="AO14" s="11">
        <v>900</v>
      </c>
      <c r="AP14" s="11">
        <v>900</v>
      </c>
      <c r="AQ14" s="11">
        <v>900</v>
      </c>
      <c r="AR14" s="11">
        <v>900</v>
      </c>
      <c r="AS14" s="11">
        <v>900</v>
      </c>
      <c r="AT14" s="11">
        <v>900</v>
      </c>
      <c r="AU14" s="11">
        <v>900</v>
      </c>
      <c r="AV14" s="11">
        <v>900</v>
      </c>
      <c r="AW14" s="11">
        <v>900</v>
      </c>
      <c r="AX14" s="11">
        <v>900</v>
      </c>
      <c r="AY14" s="11">
        <v>900</v>
      </c>
      <c r="AZ14" s="11">
        <v>875</v>
      </c>
      <c r="BA14" s="11">
        <v>850</v>
      </c>
      <c r="BB14" s="11">
        <v>825</v>
      </c>
      <c r="BC14" s="11">
        <v>800</v>
      </c>
      <c r="BD14" s="11">
        <v>0</v>
      </c>
    </row>
    <row r="15" spans="1:56" x14ac:dyDescent="0.25">
      <c r="A15" s="5" t="s">
        <v>20</v>
      </c>
      <c r="B15" s="6" t="s">
        <v>21</v>
      </c>
      <c r="C15" s="3">
        <v>35</v>
      </c>
      <c r="D15" s="4">
        <f>26.2/2</f>
        <v>13.1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5</v>
      </c>
      <c r="P15" s="11">
        <v>11</v>
      </c>
      <c r="Q15" s="11">
        <v>20</v>
      </c>
      <c r="R15" s="11">
        <v>30</v>
      </c>
      <c r="S15" s="11">
        <v>43</v>
      </c>
      <c r="T15" s="11">
        <v>57</v>
      </c>
      <c r="U15" s="11">
        <v>73</v>
      </c>
      <c r="V15" s="11">
        <v>90</v>
      </c>
      <c r="W15" s="11">
        <v>109</v>
      </c>
      <c r="X15" s="11">
        <v>127</v>
      </c>
      <c r="Y15" s="11">
        <v>147</v>
      </c>
      <c r="Z15" s="11">
        <v>164</v>
      </c>
      <c r="AA15" s="11">
        <v>182</v>
      </c>
      <c r="AB15" s="11">
        <v>198</v>
      </c>
      <c r="AC15" s="11">
        <v>214</v>
      </c>
      <c r="AD15" s="11">
        <v>228</v>
      </c>
      <c r="AE15" s="11">
        <v>239</v>
      </c>
      <c r="AF15" s="11">
        <v>247</v>
      </c>
      <c r="AG15" s="11">
        <v>254</v>
      </c>
      <c r="AH15" s="11">
        <v>260</v>
      </c>
      <c r="AI15" s="11">
        <v>264</v>
      </c>
      <c r="AJ15" s="11">
        <v>267</v>
      </c>
      <c r="AK15" s="11">
        <v>270</v>
      </c>
      <c r="AL15" s="11">
        <v>272</v>
      </c>
      <c r="AM15" s="11">
        <v>274</v>
      </c>
      <c r="AN15" s="11">
        <v>275</v>
      </c>
      <c r="AO15" s="11">
        <v>275</v>
      </c>
      <c r="AP15" s="11">
        <v>275</v>
      </c>
      <c r="AQ15" s="11">
        <v>273</v>
      </c>
      <c r="AR15" s="11">
        <v>271</v>
      </c>
      <c r="AS15" s="11">
        <v>269</v>
      </c>
      <c r="AT15" s="11">
        <v>266</v>
      </c>
      <c r="AU15" s="11">
        <v>264</v>
      </c>
      <c r="AV15" s="11">
        <v>262</v>
      </c>
      <c r="AW15" s="11">
        <v>260</v>
      </c>
      <c r="AX15" s="11">
        <v>262</v>
      </c>
      <c r="AY15" s="11">
        <v>258</v>
      </c>
      <c r="AZ15" s="11">
        <v>250</v>
      </c>
      <c r="BA15" s="11">
        <v>245</v>
      </c>
      <c r="BB15" s="11">
        <v>230</v>
      </c>
      <c r="BC15" s="11">
        <v>210</v>
      </c>
      <c r="BD15" s="11">
        <v>0</v>
      </c>
    </row>
    <row r="16" spans="1:56" x14ac:dyDescent="0.25">
      <c r="A16" s="5" t="s">
        <v>22</v>
      </c>
      <c r="B16" s="6" t="s">
        <v>23</v>
      </c>
      <c r="C16" s="3">
        <v>90</v>
      </c>
      <c r="D16" s="4">
        <f>82.4/2</f>
        <v>41.2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22</v>
      </c>
      <c r="M16" s="11">
        <v>56</v>
      </c>
      <c r="N16" s="11">
        <v>100</v>
      </c>
      <c r="O16" s="11">
        <v>148</v>
      </c>
      <c r="P16" s="11">
        <v>216</v>
      </c>
      <c r="Q16" s="11">
        <v>288</v>
      </c>
      <c r="R16" s="11">
        <v>380</v>
      </c>
      <c r="S16" s="11">
        <v>476</v>
      </c>
      <c r="T16" s="11">
        <v>603</v>
      </c>
      <c r="U16" s="11">
        <v>729</v>
      </c>
      <c r="V16" s="11">
        <v>892</v>
      </c>
      <c r="W16" s="11">
        <v>1055</v>
      </c>
      <c r="X16" s="11">
        <v>1237</v>
      </c>
      <c r="Y16" s="11">
        <v>1419</v>
      </c>
      <c r="Z16" s="11">
        <v>1594</v>
      </c>
      <c r="AA16" s="11">
        <v>1769</v>
      </c>
      <c r="AB16" s="11">
        <v>1910</v>
      </c>
      <c r="AC16" s="11">
        <v>2041</v>
      </c>
      <c r="AD16" s="11">
        <v>2130</v>
      </c>
      <c r="AE16" s="11">
        <v>2198</v>
      </c>
      <c r="AF16" s="11">
        <v>2240</v>
      </c>
      <c r="AG16" s="11">
        <v>2267</v>
      </c>
      <c r="AH16" s="11">
        <v>2285</v>
      </c>
      <c r="AI16" s="11">
        <v>2291</v>
      </c>
      <c r="AJ16" s="11">
        <v>2295</v>
      </c>
      <c r="AK16" s="11">
        <v>2298</v>
      </c>
      <c r="AL16" s="11">
        <v>2299</v>
      </c>
      <c r="AM16" s="11">
        <v>2300</v>
      </c>
      <c r="AN16" s="11">
        <v>2300</v>
      </c>
      <c r="AO16" s="11">
        <v>2300</v>
      </c>
      <c r="AP16" s="11">
        <v>2300</v>
      </c>
      <c r="AQ16" s="11">
        <v>2300</v>
      </c>
      <c r="AR16" s="11">
        <v>2300</v>
      </c>
      <c r="AS16" s="11">
        <v>2300</v>
      </c>
      <c r="AT16" s="11">
        <v>2300</v>
      </c>
      <c r="AU16" s="11">
        <v>2300</v>
      </c>
      <c r="AV16" s="11">
        <v>2300</v>
      </c>
      <c r="AW16" s="11">
        <v>2300</v>
      </c>
      <c r="AX16" s="11">
        <v>2300</v>
      </c>
      <c r="AY16" s="11">
        <v>2300</v>
      </c>
      <c r="AZ16" s="11">
        <v>2300</v>
      </c>
      <c r="BA16" s="11">
        <v>2300</v>
      </c>
      <c r="BB16" s="11">
        <v>2300</v>
      </c>
      <c r="BC16" s="11">
        <v>2300</v>
      </c>
      <c r="BD16" s="11">
        <v>0</v>
      </c>
    </row>
    <row r="17" spans="1:56" x14ac:dyDescent="0.25">
      <c r="A17" s="5" t="s">
        <v>24</v>
      </c>
      <c r="B17" s="6" t="s">
        <v>25</v>
      </c>
      <c r="C17" s="3">
        <v>120</v>
      </c>
      <c r="D17" s="4">
        <f>118.2/2</f>
        <v>59.1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32</v>
      </c>
      <c r="O17" s="11">
        <v>138</v>
      </c>
      <c r="P17" s="11">
        <v>330</v>
      </c>
      <c r="Q17" s="11">
        <v>538</v>
      </c>
      <c r="R17" s="11">
        <v>740</v>
      </c>
      <c r="S17" s="11">
        <v>951</v>
      </c>
      <c r="T17" s="11">
        <v>1205</v>
      </c>
      <c r="U17" s="11">
        <v>1475</v>
      </c>
      <c r="V17" s="11">
        <v>1750</v>
      </c>
      <c r="W17" s="11">
        <v>2029</v>
      </c>
      <c r="X17" s="11">
        <v>2350</v>
      </c>
      <c r="Y17" s="11">
        <v>2584</v>
      </c>
      <c r="Z17" s="11">
        <v>2781</v>
      </c>
      <c r="AA17" s="11">
        <v>2917</v>
      </c>
      <c r="AB17" s="11">
        <v>3000</v>
      </c>
      <c r="AC17" s="11">
        <v>3000</v>
      </c>
      <c r="AD17" s="11">
        <v>3000</v>
      </c>
      <c r="AE17" s="11">
        <v>3000</v>
      </c>
      <c r="AF17" s="11">
        <v>3000</v>
      </c>
      <c r="AG17" s="11">
        <v>3000</v>
      </c>
      <c r="AH17" s="11">
        <v>3000</v>
      </c>
      <c r="AI17" s="11">
        <v>3000</v>
      </c>
      <c r="AJ17" s="11">
        <v>3000</v>
      </c>
      <c r="AK17" s="11">
        <v>3000</v>
      </c>
      <c r="AL17" s="11">
        <v>3000</v>
      </c>
      <c r="AM17" s="11">
        <v>3000</v>
      </c>
      <c r="AN17" s="11">
        <v>3000</v>
      </c>
      <c r="AO17" s="11">
        <v>3000</v>
      </c>
      <c r="AP17" s="11">
        <v>3000</v>
      </c>
      <c r="AQ17" s="11">
        <v>3000</v>
      </c>
      <c r="AR17" s="11">
        <v>3000</v>
      </c>
      <c r="AS17" s="11">
        <v>3000</v>
      </c>
      <c r="AT17" s="11">
        <v>3000</v>
      </c>
      <c r="AU17" s="11">
        <v>3000</v>
      </c>
      <c r="AV17" s="11">
        <v>3000</v>
      </c>
      <c r="AW17" s="11">
        <v>3000</v>
      </c>
      <c r="AX17" s="11">
        <v>3000</v>
      </c>
      <c r="AY17" s="11">
        <v>3000</v>
      </c>
      <c r="AZ17" s="11">
        <v>3000</v>
      </c>
      <c r="BA17" s="11">
        <v>3000</v>
      </c>
      <c r="BB17" s="11">
        <v>3000</v>
      </c>
      <c r="BC17" s="11">
        <v>3000</v>
      </c>
      <c r="BD17" s="11">
        <v>0</v>
      </c>
    </row>
    <row r="18" spans="1:56" x14ac:dyDescent="0.25">
      <c r="A18" s="5" t="s">
        <v>26</v>
      </c>
      <c r="B18" s="6" t="s">
        <v>27</v>
      </c>
      <c r="C18" s="3">
        <v>80</v>
      </c>
      <c r="D18" s="4">
        <f>99/2</f>
        <v>49.5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55</v>
      </c>
      <c r="M18" s="11">
        <v>113</v>
      </c>
      <c r="N18" s="11">
        <v>177</v>
      </c>
      <c r="O18" s="11">
        <v>240</v>
      </c>
      <c r="P18" s="11">
        <v>332</v>
      </c>
      <c r="Q18" s="11">
        <v>424</v>
      </c>
      <c r="R18" s="11">
        <v>533</v>
      </c>
      <c r="S18" s="11">
        <v>643</v>
      </c>
      <c r="T18" s="11">
        <v>791</v>
      </c>
      <c r="U18" s="11">
        <v>940</v>
      </c>
      <c r="V18" s="11">
        <v>1160</v>
      </c>
      <c r="W18" s="11">
        <v>1391</v>
      </c>
      <c r="X18" s="11">
        <v>1663</v>
      </c>
      <c r="Y18" s="11">
        <v>1935</v>
      </c>
      <c r="Z18" s="11">
        <v>2115</v>
      </c>
      <c r="AA18" s="11">
        <v>2271</v>
      </c>
      <c r="AB18" s="11">
        <v>2350</v>
      </c>
      <c r="AC18" s="11">
        <v>2408</v>
      </c>
      <c r="AD18" s="11">
        <v>2450</v>
      </c>
      <c r="AE18" s="11">
        <v>2479</v>
      </c>
      <c r="AF18" s="11">
        <v>2492</v>
      </c>
      <c r="AG18" s="11">
        <v>2500</v>
      </c>
      <c r="AH18" s="11">
        <v>2500</v>
      </c>
      <c r="AI18" s="11">
        <v>2500</v>
      </c>
      <c r="AJ18" s="11">
        <v>2500</v>
      </c>
      <c r="AK18" s="11">
        <v>2500</v>
      </c>
      <c r="AL18" s="11">
        <v>2500</v>
      </c>
      <c r="AM18" s="11">
        <v>2500</v>
      </c>
      <c r="AN18" s="11">
        <v>2500</v>
      </c>
      <c r="AO18" s="11">
        <v>2500</v>
      </c>
      <c r="AP18" s="11">
        <v>2500</v>
      </c>
      <c r="AQ18" s="11">
        <v>2500</v>
      </c>
      <c r="AR18" s="11">
        <v>2500</v>
      </c>
      <c r="AS18" s="11">
        <v>2500</v>
      </c>
      <c r="AT18" s="11">
        <v>2500</v>
      </c>
      <c r="AU18" s="11">
        <v>2500</v>
      </c>
      <c r="AV18" s="11">
        <v>2500</v>
      </c>
      <c r="AW18" s="11">
        <v>2500</v>
      </c>
      <c r="AX18" s="11">
        <v>2500</v>
      </c>
      <c r="AY18" s="11">
        <v>2500</v>
      </c>
      <c r="AZ18" s="11">
        <v>2500</v>
      </c>
      <c r="BA18" s="11">
        <v>2500</v>
      </c>
      <c r="BB18" s="11">
        <v>2500</v>
      </c>
      <c r="BC18" s="11">
        <v>2500</v>
      </c>
      <c r="BD18" s="11">
        <v>0</v>
      </c>
    </row>
    <row r="19" spans="1:56" x14ac:dyDescent="0.25">
      <c r="A19" s="5" t="s">
        <v>28</v>
      </c>
      <c r="B19" s="6" t="s">
        <v>29</v>
      </c>
      <c r="C19" s="3">
        <v>110</v>
      </c>
      <c r="D19" s="4">
        <f>103/2</f>
        <v>51.5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45</v>
      </c>
      <c r="M19" s="11">
        <v>92</v>
      </c>
      <c r="N19" s="11">
        <v>160</v>
      </c>
      <c r="O19" s="11">
        <v>238</v>
      </c>
      <c r="P19" s="11">
        <v>330</v>
      </c>
      <c r="Q19" s="11">
        <v>429</v>
      </c>
      <c r="R19" s="11">
        <v>575</v>
      </c>
      <c r="S19" s="11">
        <v>720</v>
      </c>
      <c r="T19" s="11">
        <v>880</v>
      </c>
      <c r="U19" s="11">
        <v>1040</v>
      </c>
      <c r="V19" s="11">
        <v>1260</v>
      </c>
      <c r="W19" s="11">
        <v>1539</v>
      </c>
      <c r="X19" s="11">
        <v>1760</v>
      </c>
      <c r="Y19" s="11">
        <v>2000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2000</v>
      </c>
      <c r="AE19" s="11">
        <v>2000</v>
      </c>
      <c r="AF19" s="11">
        <v>2000</v>
      </c>
      <c r="AG19" s="11">
        <v>2000</v>
      </c>
      <c r="AH19" s="11">
        <v>2000</v>
      </c>
      <c r="AI19" s="11">
        <v>2000</v>
      </c>
      <c r="AJ19" s="11">
        <v>2000</v>
      </c>
      <c r="AK19" s="11">
        <v>2000</v>
      </c>
      <c r="AL19" s="11">
        <v>2000</v>
      </c>
      <c r="AM19" s="11">
        <v>2000</v>
      </c>
      <c r="AN19" s="11">
        <v>2000</v>
      </c>
      <c r="AO19" s="11">
        <v>2000</v>
      </c>
      <c r="AP19" s="11">
        <v>2000</v>
      </c>
      <c r="AQ19" s="11">
        <v>2000</v>
      </c>
      <c r="AR19" s="11">
        <v>2000</v>
      </c>
      <c r="AS19" s="11">
        <v>2000</v>
      </c>
      <c r="AT19" s="11">
        <v>2000</v>
      </c>
      <c r="AU19" s="11">
        <v>2000</v>
      </c>
      <c r="AV19" s="11">
        <v>2000</v>
      </c>
      <c r="AW19" s="11">
        <v>2000</v>
      </c>
      <c r="AX19" s="11">
        <v>2000</v>
      </c>
      <c r="AY19" s="11">
        <v>2000</v>
      </c>
      <c r="AZ19" s="11">
        <v>2000</v>
      </c>
      <c r="BA19" s="11">
        <v>2000</v>
      </c>
      <c r="BB19" s="11">
        <v>2000</v>
      </c>
      <c r="BC19" s="11">
        <v>2000</v>
      </c>
      <c r="BD19" s="11">
        <v>0</v>
      </c>
    </row>
    <row r="20" spans="1:56" x14ac:dyDescent="0.25">
      <c r="A20" s="5" t="s">
        <v>94</v>
      </c>
      <c r="B20" s="14" t="s">
        <v>95</v>
      </c>
      <c r="C20" s="3">
        <v>108</v>
      </c>
      <c r="D20" s="4">
        <f>82/2</f>
        <v>41</v>
      </c>
      <c r="E20" s="13">
        <v>0</v>
      </c>
      <c r="F20" s="13">
        <v>0</v>
      </c>
      <c r="G20" s="13">
        <v>0</v>
      </c>
      <c r="H20" s="13">
        <v>0</v>
      </c>
      <c r="I20" s="13">
        <v>3</v>
      </c>
      <c r="J20" s="13">
        <v>12</v>
      </c>
      <c r="K20" s="13">
        <v>25</v>
      </c>
      <c r="L20" s="13">
        <v>50</v>
      </c>
      <c r="M20" s="13">
        <v>82</v>
      </c>
      <c r="N20" s="13">
        <v>125</v>
      </c>
      <c r="O20" s="13">
        <v>174</v>
      </c>
      <c r="P20" s="13">
        <v>245</v>
      </c>
      <c r="Q20" s="13">
        <v>321</v>
      </c>
      <c r="R20" s="13">
        <v>427</v>
      </c>
      <c r="S20" s="13">
        <v>532</v>
      </c>
      <c r="T20" s="13">
        <v>674</v>
      </c>
      <c r="U20" s="13">
        <v>815</v>
      </c>
      <c r="V20" s="13">
        <v>998</v>
      </c>
      <c r="W20" s="13">
        <v>1180</v>
      </c>
      <c r="X20" s="13">
        <v>1380</v>
      </c>
      <c r="Y20" s="13">
        <v>1580</v>
      </c>
      <c r="Z20" s="13">
        <v>1735</v>
      </c>
      <c r="AA20" s="13">
        <v>1890</v>
      </c>
      <c r="AB20" s="13">
        <v>1995</v>
      </c>
      <c r="AC20" s="13">
        <v>2100</v>
      </c>
      <c r="AD20" s="13">
        <v>2175</v>
      </c>
      <c r="AE20" s="13">
        <v>2240</v>
      </c>
      <c r="AF20" s="13">
        <v>2280</v>
      </c>
      <c r="AG20" s="13">
        <v>2300</v>
      </c>
      <c r="AH20" s="13">
        <v>2300</v>
      </c>
      <c r="AI20" s="13">
        <v>2300</v>
      </c>
      <c r="AJ20" s="13">
        <v>2300</v>
      </c>
      <c r="AK20" s="13">
        <v>2300</v>
      </c>
      <c r="AL20" s="13">
        <v>2300</v>
      </c>
      <c r="AM20" s="13">
        <v>2300</v>
      </c>
      <c r="AN20" s="13">
        <v>2300</v>
      </c>
      <c r="AO20" s="13">
        <v>2300</v>
      </c>
      <c r="AP20" s="13">
        <v>2300</v>
      </c>
      <c r="AQ20" s="13">
        <v>2300</v>
      </c>
      <c r="AR20" s="13">
        <v>2300</v>
      </c>
      <c r="AS20" s="13">
        <v>2300</v>
      </c>
      <c r="AT20" s="13">
        <v>2300</v>
      </c>
      <c r="AU20" s="13">
        <v>2300</v>
      </c>
      <c r="AV20" s="13">
        <v>2300</v>
      </c>
      <c r="AW20" s="13">
        <v>2300</v>
      </c>
      <c r="AX20" s="13">
        <v>2300</v>
      </c>
      <c r="AY20" s="13">
        <v>2300</v>
      </c>
      <c r="AZ20" s="13">
        <v>2300</v>
      </c>
      <c r="BA20" s="13">
        <v>2300</v>
      </c>
      <c r="BB20" s="13">
        <v>2300</v>
      </c>
      <c r="BC20" s="13">
        <v>2300</v>
      </c>
      <c r="BD20" s="13">
        <v>0</v>
      </c>
    </row>
    <row r="21" spans="1:56" x14ac:dyDescent="0.25">
      <c r="A21" s="5" t="s">
        <v>90</v>
      </c>
      <c r="B21" s="14" t="s">
        <v>91</v>
      </c>
      <c r="C21" s="3">
        <v>73</v>
      </c>
      <c r="D21" s="4">
        <v>45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5</v>
      </c>
      <c r="L21" s="13">
        <v>17</v>
      </c>
      <c r="M21" s="13">
        <v>62</v>
      </c>
      <c r="N21" s="13">
        <v>119</v>
      </c>
      <c r="O21" s="13">
        <v>188</v>
      </c>
      <c r="P21" s="13">
        <v>269</v>
      </c>
      <c r="Q21" s="13">
        <v>363</v>
      </c>
      <c r="R21" s="13">
        <v>472</v>
      </c>
      <c r="S21" s="13">
        <v>599</v>
      </c>
      <c r="T21" s="13">
        <v>746</v>
      </c>
      <c r="U21" s="13">
        <v>912</v>
      </c>
      <c r="V21" s="13">
        <v>1097</v>
      </c>
      <c r="W21" s="13">
        <v>1299</v>
      </c>
      <c r="X21" s="13">
        <v>1515</v>
      </c>
      <c r="Y21" s="13">
        <v>1744</v>
      </c>
      <c r="Z21" s="13">
        <v>1969</v>
      </c>
      <c r="AA21" s="13">
        <v>2149</v>
      </c>
      <c r="AB21" s="13">
        <v>2288</v>
      </c>
      <c r="AC21" s="13">
        <v>2389</v>
      </c>
      <c r="AD21" s="13">
        <v>2456</v>
      </c>
      <c r="AE21" s="13">
        <v>2492</v>
      </c>
      <c r="AF21" s="13">
        <v>2500</v>
      </c>
      <c r="AG21" s="13">
        <v>2500</v>
      </c>
      <c r="AH21" s="13">
        <v>2500</v>
      </c>
      <c r="AI21" s="13">
        <v>2500</v>
      </c>
      <c r="AJ21" s="13">
        <v>2500</v>
      </c>
      <c r="AK21" s="13">
        <v>2500</v>
      </c>
      <c r="AL21" s="13">
        <v>2500</v>
      </c>
      <c r="AM21" s="13">
        <v>2500</v>
      </c>
      <c r="AN21" s="13">
        <v>2500</v>
      </c>
      <c r="AO21" s="13">
        <v>2500</v>
      </c>
      <c r="AP21" s="13">
        <v>2500</v>
      </c>
      <c r="AQ21" s="13">
        <v>2500</v>
      </c>
      <c r="AR21" s="13">
        <v>2500</v>
      </c>
      <c r="AS21" s="13">
        <v>2500</v>
      </c>
      <c r="AT21" s="13">
        <v>2500</v>
      </c>
      <c r="AU21" s="13">
        <v>2500</v>
      </c>
      <c r="AV21" s="13">
        <v>2500</v>
      </c>
      <c r="AW21" s="13">
        <v>2500</v>
      </c>
      <c r="AX21" s="13">
        <v>2500</v>
      </c>
      <c r="AY21" s="13">
        <v>2500</v>
      </c>
      <c r="AZ21" s="13">
        <v>2500</v>
      </c>
      <c r="BA21" s="13">
        <v>2500</v>
      </c>
      <c r="BB21" s="13">
        <v>2500</v>
      </c>
      <c r="BC21" s="13">
        <v>2500</v>
      </c>
      <c r="BD21" s="11">
        <v>0</v>
      </c>
    </row>
    <row r="22" spans="1:56" x14ac:dyDescent="0.25">
      <c r="A22" s="5" t="s">
        <v>89</v>
      </c>
      <c r="B22" s="14" t="s">
        <v>93</v>
      </c>
      <c r="C22" s="3">
        <v>102</v>
      </c>
      <c r="D22" s="4">
        <f>112/2</f>
        <v>56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36</v>
      </c>
      <c r="M22" s="13">
        <v>76</v>
      </c>
      <c r="N22" s="13">
        <v>134</v>
      </c>
      <c r="O22" s="13">
        <v>192</v>
      </c>
      <c r="P22" s="13">
        <v>269</v>
      </c>
      <c r="Q22" s="13">
        <v>346</v>
      </c>
      <c r="R22" s="13">
        <v>465</v>
      </c>
      <c r="S22" s="13">
        <v>584</v>
      </c>
      <c r="T22" s="13">
        <v>737</v>
      </c>
      <c r="U22" s="13">
        <v>890</v>
      </c>
      <c r="V22" s="13">
        <v>1098</v>
      </c>
      <c r="W22" s="13">
        <v>1306</v>
      </c>
      <c r="X22" s="13">
        <v>1514</v>
      </c>
      <c r="Y22" s="13">
        <v>1722</v>
      </c>
      <c r="Z22" s="13">
        <v>1942</v>
      </c>
      <c r="AA22" s="13">
        <v>2162</v>
      </c>
      <c r="AB22" s="13">
        <v>2352</v>
      </c>
      <c r="AC22" s="13">
        <v>2542</v>
      </c>
      <c r="AD22" s="13">
        <v>2701</v>
      </c>
      <c r="AE22" s="13">
        <v>2860</v>
      </c>
      <c r="AF22" s="13">
        <v>2930</v>
      </c>
      <c r="AG22" s="13">
        <v>2970</v>
      </c>
      <c r="AH22" s="13">
        <v>2983</v>
      </c>
      <c r="AI22" s="13">
        <v>2995</v>
      </c>
      <c r="AJ22" s="13">
        <v>3000</v>
      </c>
      <c r="AK22" s="13">
        <v>3000</v>
      </c>
      <c r="AL22" s="13">
        <v>3000</v>
      </c>
      <c r="AM22" s="13">
        <v>3000</v>
      </c>
      <c r="AN22" s="13">
        <v>3000</v>
      </c>
      <c r="AO22" s="13">
        <v>3000</v>
      </c>
      <c r="AP22" s="13">
        <v>3000</v>
      </c>
      <c r="AQ22" s="13">
        <v>3000</v>
      </c>
      <c r="AR22" s="13">
        <v>3000</v>
      </c>
      <c r="AS22" s="13">
        <v>3000</v>
      </c>
      <c r="AT22" s="13">
        <v>3000</v>
      </c>
      <c r="AU22" s="13">
        <v>3000</v>
      </c>
      <c r="AV22" s="13">
        <v>3000</v>
      </c>
      <c r="AW22" s="13">
        <v>3000</v>
      </c>
      <c r="AX22" s="13">
        <v>3000</v>
      </c>
      <c r="AY22" s="13">
        <v>3000</v>
      </c>
      <c r="AZ22" s="13">
        <v>3000</v>
      </c>
      <c r="BA22" s="13">
        <v>3000</v>
      </c>
      <c r="BB22" s="13">
        <v>3000</v>
      </c>
      <c r="BC22" s="13">
        <v>3000</v>
      </c>
      <c r="BD22" s="11">
        <v>0</v>
      </c>
    </row>
    <row r="31" spans="1:56" x14ac:dyDescent="0.25">
      <c r="A31" s="7"/>
    </row>
  </sheetData>
  <sortState xmlns:xlrd2="http://schemas.microsoft.com/office/spreadsheetml/2017/richdata2" ref="A5:BD22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5825-73EC-4778-9D61-85357ECB3AF6}">
  <dimension ref="A2:BC24"/>
  <sheetViews>
    <sheetView tabSelected="1" topLeftCell="F1" zoomScale="70" zoomScaleNormal="70" workbookViewId="0">
      <selection activeCell="AC34" sqref="AC34"/>
    </sheetView>
  </sheetViews>
  <sheetFormatPr baseColWidth="10" defaultRowHeight="15" x14ac:dyDescent="0.25"/>
  <cols>
    <col min="1" max="1" width="2" customWidth="1"/>
    <col min="2" max="2" width="3.28515625" customWidth="1"/>
    <col min="3" max="3" width="38.28515625" customWidth="1"/>
  </cols>
  <sheetData>
    <row r="2" spans="1:55" x14ac:dyDescent="0.25">
      <c r="D2" s="16" t="s">
        <v>88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x14ac:dyDescent="0.25">
      <c r="D3">
        <v>0</v>
      </c>
      <c r="E3">
        <v>0.5</v>
      </c>
      <c r="F3">
        <v>1</v>
      </c>
      <c r="G3">
        <v>1.5</v>
      </c>
      <c r="H3">
        <v>2</v>
      </c>
      <c r="I3">
        <v>2.5</v>
      </c>
      <c r="J3">
        <v>3</v>
      </c>
      <c r="K3">
        <v>3.5</v>
      </c>
      <c r="L3">
        <v>4</v>
      </c>
      <c r="M3">
        <v>4.5</v>
      </c>
      <c r="N3">
        <v>5</v>
      </c>
      <c r="O3">
        <v>5.5</v>
      </c>
      <c r="P3">
        <v>6</v>
      </c>
      <c r="Q3">
        <v>6.5</v>
      </c>
      <c r="R3">
        <v>7</v>
      </c>
      <c r="S3">
        <v>7.5</v>
      </c>
      <c r="T3">
        <v>8</v>
      </c>
      <c r="U3">
        <v>8.5</v>
      </c>
      <c r="V3">
        <v>9</v>
      </c>
      <c r="W3">
        <v>9.5</v>
      </c>
      <c r="X3">
        <v>10</v>
      </c>
      <c r="Y3">
        <v>10.5</v>
      </c>
      <c r="Z3">
        <v>11</v>
      </c>
      <c r="AA3">
        <v>11.5</v>
      </c>
      <c r="AB3">
        <v>12</v>
      </c>
      <c r="AC3">
        <v>12.5</v>
      </c>
      <c r="AD3">
        <v>13</v>
      </c>
      <c r="AE3">
        <v>13.5</v>
      </c>
      <c r="AF3">
        <v>14</v>
      </c>
      <c r="AG3">
        <v>14.5</v>
      </c>
      <c r="AH3">
        <v>15</v>
      </c>
      <c r="AI3">
        <v>15.5</v>
      </c>
      <c r="AJ3">
        <v>16</v>
      </c>
      <c r="AK3">
        <v>16.5</v>
      </c>
      <c r="AL3">
        <v>17</v>
      </c>
      <c r="AM3">
        <v>17.5</v>
      </c>
      <c r="AN3">
        <v>18</v>
      </c>
      <c r="AO3">
        <v>18.5</v>
      </c>
      <c r="AP3">
        <v>19</v>
      </c>
      <c r="AQ3">
        <v>19.5</v>
      </c>
      <c r="AR3">
        <v>20</v>
      </c>
      <c r="AS3">
        <v>20.5</v>
      </c>
      <c r="AT3">
        <v>21</v>
      </c>
      <c r="AU3">
        <v>21.5</v>
      </c>
      <c r="AV3">
        <v>22</v>
      </c>
      <c r="AW3">
        <v>22.5</v>
      </c>
      <c r="AX3">
        <v>23</v>
      </c>
      <c r="AY3">
        <v>23.5</v>
      </c>
      <c r="AZ3">
        <v>24</v>
      </c>
      <c r="BA3">
        <v>24.5</v>
      </c>
      <c r="BB3">
        <v>25</v>
      </c>
      <c r="BC3">
        <v>25.5</v>
      </c>
    </row>
    <row r="4" spans="1:55" x14ac:dyDescent="0.25">
      <c r="A4" s="9" t="str">
        <f>Curva_potencia!A2</f>
        <v>Gamesa</v>
      </c>
      <c r="B4" s="10" t="str">
        <f>Curva_potencia!B2</f>
        <v>G47</v>
      </c>
      <c r="C4" s="8" t="str">
        <f>CONCATENATE(A4, " - ",B4)</f>
        <v>Gamesa - G47</v>
      </c>
      <c r="D4">
        <f>Curva_potencia!E2</f>
        <v>0</v>
      </c>
      <c r="E4">
        <f>Curva_potencia!F2</f>
        <v>0</v>
      </c>
      <c r="F4">
        <f>Curva_potencia!G2</f>
        <v>0</v>
      </c>
      <c r="G4">
        <f>Curva_potencia!H2</f>
        <v>0</v>
      </c>
      <c r="H4">
        <f>Curva_potencia!I2</f>
        <v>0</v>
      </c>
      <c r="I4">
        <f>Curva_potencia!J2</f>
        <v>0</v>
      </c>
      <c r="J4">
        <f>Curva_potencia!K2</f>
        <v>0</v>
      </c>
      <c r="K4">
        <f>Curva_potencia!L2</f>
        <v>0</v>
      </c>
      <c r="L4">
        <f>Curva_potencia!M2</f>
        <v>0</v>
      </c>
      <c r="M4">
        <f>Curva_potencia!N2</f>
        <v>26</v>
      </c>
      <c r="N4">
        <f>Curva_potencia!O2</f>
        <v>55</v>
      </c>
      <c r="O4">
        <f>Curva_potencia!P2</f>
        <v>78</v>
      </c>
      <c r="P4">
        <f>Curva_potencia!Q2</f>
        <v>105</v>
      </c>
      <c r="Q4">
        <f>Curva_potencia!R2</f>
        <v>133</v>
      </c>
      <c r="R4">
        <f>Curva_potencia!S2</f>
        <v>165</v>
      </c>
      <c r="S4">
        <f>Curva_potencia!T2</f>
        <v>209</v>
      </c>
      <c r="T4">
        <f>Curva_potencia!U2</f>
        <v>254</v>
      </c>
      <c r="U4">
        <f>Curva_potencia!V2</f>
        <v>301</v>
      </c>
      <c r="V4">
        <f>Curva_potencia!W2</f>
        <v>347</v>
      </c>
      <c r="W4">
        <f>Curva_potencia!X2</f>
        <v>405</v>
      </c>
      <c r="X4">
        <f>Curva_potencia!Y2</f>
        <v>462</v>
      </c>
      <c r="Y4">
        <f>Curva_potencia!Z2</f>
        <v>509</v>
      </c>
      <c r="Z4">
        <f>Curva_potencia!AA2</f>
        <v>556</v>
      </c>
      <c r="AA4">
        <f>Curva_potencia!AB2</f>
        <v>593</v>
      </c>
      <c r="AB4">
        <f>Curva_potencia!AC2</f>
        <v>629</v>
      </c>
      <c r="AC4">
        <f>Curva_potencia!AD2</f>
        <v>649</v>
      </c>
      <c r="AD4">
        <f>Curva_potencia!AE2</f>
        <v>667</v>
      </c>
      <c r="AE4">
        <f>Curva_potencia!AF2</f>
        <v>679</v>
      </c>
      <c r="AF4">
        <f>Curva_potencia!AG2</f>
        <v>690</v>
      </c>
      <c r="AG4">
        <f>Curva_potencia!AH2</f>
        <v>693</v>
      </c>
      <c r="AH4">
        <f>Curva_potencia!AI2</f>
        <v>696</v>
      </c>
      <c r="AI4">
        <f>Curva_potencia!AJ2</f>
        <v>698</v>
      </c>
      <c r="AJ4">
        <f>Curva_potencia!AK2</f>
        <v>700</v>
      </c>
      <c r="AK4">
        <f>Curva_potencia!AL2</f>
        <v>700</v>
      </c>
      <c r="AL4">
        <f>Curva_potencia!AM2</f>
        <v>700</v>
      </c>
      <c r="AM4">
        <f>Curva_potencia!AN2</f>
        <v>700</v>
      </c>
      <c r="AN4">
        <f>Curva_potencia!AO2</f>
        <v>700</v>
      </c>
      <c r="AO4">
        <f>Curva_potencia!AP2</f>
        <v>700</v>
      </c>
      <c r="AP4">
        <f>Curva_potencia!AQ2</f>
        <v>700</v>
      </c>
      <c r="AQ4">
        <f>Curva_potencia!AR2</f>
        <v>700</v>
      </c>
      <c r="AR4">
        <f>Curva_potencia!AS2</f>
        <v>700</v>
      </c>
      <c r="AS4">
        <f>Curva_potencia!AT2</f>
        <v>700</v>
      </c>
      <c r="AT4">
        <f>Curva_potencia!AU2</f>
        <v>700</v>
      </c>
      <c r="AU4">
        <f>Curva_potencia!AV2</f>
        <v>700</v>
      </c>
      <c r="AV4">
        <f>Curva_potencia!AW2</f>
        <v>700</v>
      </c>
      <c r="AW4">
        <f>Curva_potencia!AX2</f>
        <v>700</v>
      </c>
      <c r="AX4">
        <f>Curva_potencia!AY2</f>
        <v>700</v>
      </c>
      <c r="AY4">
        <f>Curva_potencia!AZ2</f>
        <v>700</v>
      </c>
      <c r="AZ4">
        <f>Curva_potencia!BA2</f>
        <v>700</v>
      </c>
      <c r="BA4">
        <f>Curva_potencia!BB2</f>
        <v>700</v>
      </c>
      <c r="BB4">
        <f>Curva_potencia!BC2</f>
        <v>700</v>
      </c>
      <c r="BC4">
        <f>Curva_potencia!BD2</f>
        <v>0</v>
      </c>
    </row>
    <row r="5" spans="1:55" x14ac:dyDescent="0.25">
      <c r="A5" s="9" t="str">
        <f>Curva_potencia!A3</f>
        <v>Gamesa</v>
      </c>
      <c r="B5" s="10" t="str">
        <f>Curva_potencia!B3</f>
        <v>G128</v>
      </c>
      <c r="C5" s="8" t="str">
        <f t="shared" ref="C5:C24" si="0">CONCATENATE(A5, " - ",B5)</f>
        <v>Gamesa - G128</v>
      </c>
      <c r="D5">
        <f>Curva_potencia!E3</f>
        <v>0</v>
      </c>
      <c r="E5">
        <f>Curva_potencia!F3</f>
        <v>0</v>
      </c>
      <c r="F5">
        <f>Curva_potencia!G3</f>
        <v>0</v>
      </c>
      <c r="G5">
        <f>Curva_potencia!H3</f>
        <v>0</v>
      </c>
      <c r="H5">
        <f>Curva_potencia!I3</f>
        <v>75</v>
      </c>
      <c r="I5">
        <f>Curva_potencia!J3</f>
        <v>120</v>
      </c>
      <c r="J5">
        <f>Curva_potencia!K3</f>
        <v>165</v>
      </c>
      <c r="K5">
        <f>Curva_potencia!L3</f>
        <v>230</v>
      </c>
      <c r="L5">
        <f>Curva_potencia!M3</f>
        <v>300</v>
      </c>
      <c r="M5">
        <f>Curva_potencia!N3</f>
        <v>450</v>
      </c>
      <c r="N5">
        <f>Curva_potencia!O3</f>
        <v>600</v>
      </c>
      <c r="O5">
        <f>Curva_potencia!P3</f>
        <v>760</v>
      </c>
      <c r="P5">
        <f>Curva_potencia!Q3</f>
        <v>967</v>
      </c>
      <c r="Q5">
        <f>Curva_potencia!R3</f>
        <v>1250</v>
      </c>
      <c r="R5">
        <f>Curva_potencia!S3</f>
        <v>1533</v>
      </c>
      <c r="S5">
        <f>Curva_potencia!T3</f>
        <v>1870</v>
      </c>
      <c r="T5">
        <f>Curva_potencia!U3</f>
        <v>2200</v>
      </c>
      <c r="U5">
        <f>Curva_potencia!V3</f>
        <v>2620</v>
      </c>
      <c r="V5">
        <f>Curva_potencia!W3</f>
        <v>3018</v>
      </c>
      <c r="W5">
        <f>Curva_potencia!X3</f>
        <v>3450</v>
      </c>
      <c r="X5">
        <f>Curva_potencia!Y3</f>
        <v>3774</v>
      </c>
      <c r="Y5">
        <f>Curva_potencia!Z3</f>
        <v>4080</v>
      </c>
      <c r="Z5">
        <f>Curva_potencia!AA3</f>
        <v>4314</v>
      </c>
      <c r="AA5">
        <f>Curva_potencia!AB3</f>
        <v>4430</v>
      </c>
      <c r="AB5">
        <f>Curva_potencia!AC3</f>
        <v>4490</v>
      </c>
      <c r="AC5">
        <f>Curva_potencia!AD3</f>
        <v>4500</v>
      </c>
      <c r="AD5">
        <f>Curva_potencia!AE3</f>
        <v>4500</v>
      </c>
      <c r="AE5">
        <f>Curva_potencia!AF3</f>
        <v>4500</v>
      </c>
      <c r="AF5">
        <f>Curva_potencia!AG3</f>
        <v>4500</v>
      </c>
      <c r="AG5">
        <f>Curva_potencia!AH3</f>
        <v>4500</v>
      </c>
      <c r="AH5">
        <f>Curva_potencia!AI3</f>
        <v>4500</v>
      </c>
      <c r="AI5">
        <f>Curva_potencia!AJ3</f>
        <v>4500</v>
      </c>
      <c r="AJ5">
        <f>Curva_potencia!AK3</f>
        <v>4500</v>
      </c>
      <c r="AK5">
        <f>Curva_potencia!AL3</f>
        <v>4500</v>
      </c>
      <c r="AL5">
        <f>Curva_potencia!AM3</f>
        <v>4500</v>
      </c>
      <c r="AM5">
        <f>Curva_potencia!AN3</f>
        <v>4500</v>
      </c>
      <c r="AN5">
        <f>Curva_potencia!AO3</f>
        <v>4500</v>
      </c>
      <c r="AO5">
        <f>Curva_potencia!AP3</f>
        <v>4403</v>
      </c>
      <c r="AP5">
        <f>Curva_potencia!AQ3</f>
        <v>4306</v>
      </c>
      <c r="AQ5">
        <f>Curva_potencia!AR3</f>
        <v>4210</v>
      </c>
      <c r="AR5">
        <f>Curva_potencia!AS3</f>
        <v>4113</v>
      </c>
      <c r="AS5">
        <f>Curva_potencia!AT3</f>
        <v>4016</v>
      </c>
      <c r="AT5">
        <f>Curva_potencia!AU3</f>
        <v>3919</v>
      </c>
      <c r="AU5">
        <f>Curva_potencia!AV3</f>
        <v>3823</v>
      </c>
      <c r="AV5">
        <f>Curva_potencia!AW3</f>
        <v>3725</v>
      </c>
      <c r="AW5">
        <f>Curva_potencia!AX3</f>
        <v>3629</v>
      </c>
      <c r="AX5">
        <f>Curva_potencia!AY3</f>
        <v>3532</v>
      </c>
      <c r="AY5">
        <f>Curva_potencia!AZ3</f>
        <v>3435</v>
      </c>
      <c r="AZ5">
        <f>Curva_potencia!BA3</f>
        <v>3339</v>
      </c>
      <c r="BA5">
        <f>Curva_potencia!BB3</f>
        <v>3242</v>
      </c>
      <c r="BB5">
        <f>Curva_potencia!BC3</f>
        <v>3145</v>
      </c>
      <c r="BC5">
        <f>Curva_potencia!BD3</f>
        <v>0</v>
      </c>
    </row>
    <row r="6" spans="1:55" x14ac:dyDescent="0.25">
      <c r="A6" s="9" t="str">
        <f>Curva_potencia!A4</f>
        <v>Adventure Power</v>
      </c>
      <c r="B6" s="10" t="str">
        <f>Curva_potencia!B4</f>
        <v>AP300</v>
      </c>
      <c r="C6" s="8" t="str">
        <f t="shared" si="0"/>
        <v>Adventure Power - AP300</v>
      </c>
      <c r="D6">
        <f>Curva_potencia!E4</f>
        <v>0</v>
      </c>
      <c r="E6">
        <f>Curva_potencia!F4</f>
        <v>0</v>
      </c>
      <c r="F6">
        <f>Curva_potencia!G4</f>
        <v>0</v>
      </c>
      <c r="G6">
        <f>Curva_potencia!H4</f>
        <v>0</v>
      </c>
      <c r="H6">
        <f>Curva_potencia!I4</f>
        <v>0</v>
      </c>
      <c r="I6">
        <f>Curva_potencia!J4</f>
        <v>0</v>
      </c>
      <c r="J6">
        <f>Curva_potencia!K4</f>
        <v>0</v>
      </c>
      <c r="K6">
        <f>Curva_potencia!L4</f>
        <v>5</v>
      </c>
      <c r="L6">
        <f>Curva_potencia!M4</f>
        <v>12</v>
      </c>
      <c r="M6">
        <f>Curva_potencia!N4</f>
        <v>17</v>
      </c>
      <c r="N6">
        <f>Curva_potencia!O4</f>
        <v>23</v>
      </c>
      <c r="O6">
        <f>Curva_potencia!P4</f>
        <v>31</v>
      </c>
      <c r="P6">
        <f>Curva_potencia!Q4</f>
        <v>40</v>
      </c>
      <c r="Q6">
        <f>Curva_potencia!R4</f>
        <v>51</v>
      </c>
      <c r="R6">
        <f>Curva_potencia!S4</f>
        <v>64</v>
      </c>
      <c r="S6">
        <f>Curva_potencia!T4</f>
        <v>80</v>
      </c>
      <c r="T6">
        <f>Curva_potencia!U4</f>
        <v>96</v>
      </c>
      <c r="U6">
        <f>Curva_potencia!V4</f>
        <v>117</v>
      </c>
      <c r="V6">
        <f>Curva_potencia!W4</f>
        <v>137</v>
      </c>
      <c r="W6">
        <f>Curva_potencia!X4</f>
        <v>163</v>
      </c>
      <c r="X6">
        <f>Curva_potencia!Y4</f>
        <v>188</v>
      </c>
      <c r="Y6">
        <f>Curva_potencia!Z4</f>
        <v>219</v>
      </c>
      <c r="Z6">
        <f>Curva_potencia!AA4</f>
        <v>249</v>
      </c>
      <c r="AA6">
        <f>Curva_potencia!AB4</f>
        <v>277</v>
      </c>
      <c r="AB6">
        <f>Curva_potencia!AC4</f>
        <v>300</v>
      </c>
      <c r="AC6">
        <f>Curva_potencia!AD4</f>
        <v>300</v>
      </c>
      <c r="AD6">
        <f>Curva_potencia!AE4</f>
        <v>300</v>
      </c>
      <c r="AE6">
        <f>Curva_potencia!AF4</f>
        <v>300</v>
      </c>
      <c r="AF6">
        <f>Curva_potencia!AG4</f>
        <v>300</v>
      </c>
      <c r="AG6">
        <f>Curva_potencia!AH4</f>
        <v>300</v>
      </c>
      <c r="AH6">
        <f>Curva_potencia!AI4</f>
        <v>300</v>
      </c>
      <c r="AI6">
        <f>Curva_potencia!AJ4</f>
        <v>300</v>
      </c>
      <c r="AJ6">
        <f>Curva_potencia!AK4</f>
        <v>300</v>
      </c>
      <c r="AK6">
        <f>Curva_potencia!AL4</f>
        <v>300</v>
      </c>
      <c r="AL6">
        <f>Curva_potencia!AM4</f>
        <v>300</v>
      </c>
      <c r="AM6">
        <f>Curva_potencia!AN4</f>
        <v>300</v>
      </c>
      <c r="AN6">
        <f>Curva_potencia!AO4</f>
        <v>300</v>
      </c>
      <c r="AO6">
        <f>Curva_potencia!AP4</f>
        <v>300</v>
      </c>
      <c r="AP6">
        <f>Curva_potencia!AQ4</f>
        <v>300</v>
      </c>
      <c r="AQ6">
        <f>Curva_potencia!AR4</f>
        <v>300</v>
      </c>
      <c r="AR6">
        <f>Curva_potencia!AS4</f>
        <v>300</v>
      </c>
      <c r="AS6">
        <f>Curva_potencia!AT4</f>
        <v>300</v>
      </c>
      <c r="AT6">
        <f>Curva_potencia!AU4</f>
        <v>300</v>
      </c>
      <c r="AU6">
        <f>Curva_potencia!AV4</f>
        <v>300</v>
      </c>
      <c r="AV6">
        <f>Curva_potencia!AW4</f>
        <v>300</v>
      </c>
      <c r="AW6">
        <f>Curva_potencia!AX4</f>
        <v>300</v>
      </c>
      <c r="AX6">
        <f>Curva_potencia!AY4</f>
        <v>300</v>
      </c>
      <c r="AY6">
        <f>Curva_potencia!AZ4</f>
        <v>300</v>
      </c>
      <c r="AZ6">
        <f>Curva_potencia!BA4</f>
        <v>300</v>
      </c>
      <c r="BA6">
        <f>Curva_potencia!BB4</f>
        <v>300</v>
      </c>
      <c r="BB6">
        <f>Curva_potencia!BC4</f>
        <v>300</v>
      </c>
      <c r="BC6">
        <f>Curva_potencia!BD4</f>
        <v>0</v>
      </c>
    </row>
    <row r="7" spans="1:55" x14ac:dyDescent="0.25">
      <c r="A7" s="9" t="str">
        <f>Curva_potencia!A5</f>
        <v>Aerodyn Engineering GmbH</v>
      </c>
      <c r="B7" s="10" t="str">
        <f>Curva_potencia!B5</f>
        <v>aM 1.5/77</v>
      </c>
      <c r="C7" s="8" t="str">
        <f t="shared" si="0"/>
        <v>Aerodyn Engineering GmbH - aM 1.5/77</v>
      </c>
      <c r="D7">
        <f>Curva_potencia!E5</f>
        <v>0</v>
      </c>
      <c r="E7">
        <f>Curva_potencia!F5</f>
        <v>0</v>
      </c>
      <c r="F7">
        <f>Curva_potencia!G5</f>
        <v>0</v>
      </c>
      <c r="G7">
        <f>Curva_potencia!H5</f>
        <v>0</v>
      </c>
      <c r="H7">
        <f>Curva_potencia!I5</f>
        <v>0</v>
      </c>
      <c r="I7">
        <f>Curva_potencia!J5</f>
        <v>0</v>
      </c>
      <c r="J7">
        <f>Curva_potencia!K5</f>
        <v>0</v>
      </c>
      <c r="K7">
        <f>Curva_potencia!L5</f>
        <v>15</v>
      </c>
      <c r="L7">
        <f>Curva_potencia!M5</f>
        <v>33</v>
      </c>
      <c r="M7">
        <f>Curva_potencia!N5</f>
        <v>79</v>
      </c>
      <c r="N7">
        <f>Curva_potencia!O5</f>
        <v>128</v>
      </c>
      <c r="O7">
        <f>Curva_potencia!P5</f>
        <v>182</v>
      </c>
      <c r="P7">
        <f>Curva_potencia!Q5</f>
        <v>240</v>
      </c>
      <c r="Q7">
        <f>Curva_potencia!R5</f>
        <v>318</v>
      </c>
      <c r="R7">
        <f>Curva_potencia!S5</f>
        <v>400</v>
      </c>
      <c r="S7">
        <f>Curva_potencia!T5</f>
        <v>508</v>
      </c>
      <c r="T7">
        <f>Curva_potencia!U5</f>
        <v>619</v>
      </c>
      <c r="U7">
        <f>Curva_potencia!V5</f>
        <v>754</v>
      </c>
      <c r="V7">
        <f>Curva_potencia!W5</f>
        <v>889</v>
      </c>
      <c r="W7">
        <f>Curva_potencia!X5</f>
        <v>1041</v>
      </c>
      <c r="X7">
        <f>Curva_potencia!Y5</f>
        <v>1192</v>
      </c>
      <c r="Y7">
        <f>Curva_potencia!Z5</f>
        <v>1400</v>
      </c>
      <c r="Z7">
        <f>Curva_potencia!AA5</f>
        <v>1500</v>
      </c>
      <c r="AA7">
        <f>Curva_potencia!AB5</f>
        <v>1500</v>
      </c>
      <c r="AB7">
        <f>Curva_potencia!AC5</f>
        <v>1500</v>
      </c>
      <c r="AC7">
        <f>Curva_potencia!AD5</f>
        <v>1500</v>
      </c>
      <c r="AD7">
        <f>Curva_potencia!AE5</f>
        <v>1500</v>
      </c>
      <c r="AE7">
        <f>Curva_potencia!AF5</f>
        <v>1500</v>
      </c>
      <c r="AF7">
        <f>Curva_potencia!AG5</f>
        <v>1500</v>
      </c>
      <c r="AG7">
        <f>Curva_potencia!AH5</f>
        <v>1500</v>
      </c>
      <c r="AH7">
        <f>Curva_potencia!AI5</f>
        <v>1500</v>
      </c>
      <c r="AI7">
        <f>Curva_potencia!AJ5</f>
        <v>1500</v>
      </c>
      <c r="AJ7">
        <f>Curva_potencia!AK5</f>
        <v>1500</v>
      </c>
      <c r="AK7">
        <f>Curva_potencia!AL5</f>
        <v>1500</v>
      </c>
      <c r="AL7">
        <f>Curva_potencia!AM5</f>
        <v>1500</v>
      </c>
      <c r="AM7">
        <f>Curva_potencia!AN5</f>
        <v>1500</v>
      </c>
      <c r="AN7">
        <f>Curva_potencia!AO5</f>
        <v>1500</v>
      </c>
      <c r="AO7">
        <f>Curva_potencia!AP5</f>
        <v>1500</v>
      </c>
      <c r="AP7">
        <f>Curva_potencia!AQ5</f>
        <v>1500</v>
      </c>
      <c r="AQ7">
        <f>Curva_potencia!AR5</f>
        <v>1500</v>
      </c>
      <c r="AR7">
        <f>Curva_potencia!AS5</f>
        <v>1500</v>
      </c>
      <c r="AS7">
        <f>Curva_potencia!AT5</f>
        <v>1500</v>
      </c>
      <c r="AT7">
        <f>Curva_potencia!AU5</f>
        <v>1500</v>
      </c>
      <c r="AU7">
        <f>Curva_potencia!AV5</f>
        <v>1500</v>
      </c>
      <c r="AV7">
        <f>Curva_potencia!AW5</f>
        <v>1500</v>
      </c>
      <c r="AW7">
        <f>Curva_potencia!AX5</f>
        <v>1500</v>
      </c>
      <c r="AX7">
        <f>Curva_potencia!AY5</f>
        <v>1500</v>
      </c>
      <c r="AY7">
        <f>Curva_potencia!AZ5</f>
        <v>1500</v>
      </c>
      <c r="AZ7">
        <f>Curva_potencia!BA5</f>
        <v>1500</v>
      </c>
      <c r="BA7">
        <f>Curva_potencia!BB5</f>
        <v>1500</v>
      </c>
      <c r="BB7">
        <f>Curva_potencia!BC5</f>
        <v>1500</v>
      </c>
      <c r="BC7">
        <f>Curva_potencia!BD5</f>
        <v>0</v>
      </c>
    </row>
    <row r="8" spans="1:55" x14ac:dyDescent="0.25">
      <c r="A8" s="9" t="str">
        <f>Curva_potencia!A6</f>
        <v>Aeronautica Windpower</v>
      </c>
      <c r="B8" s="10" t="str">
        <f>Curva_potencia!B6</f>
        <v>54-750</v>
      </c>
      <c r="C8" s="8" t="str">
        <f t="shared" si="0"/>
        <v>Aeronautica Windpower - 54-750</v>
      </c>
      <c r="D8">
        <f>Curva_potencia!E6</f>
        <v>0</v>
      </c>
      <c r="E8">
        <f>Curva_potencia!F6</f>
        <v>0</v>
      </c>
      <c r="F8">
        <f>Curva_potencia!G6</f>
        <v>0</v>
      </c>
      <c r="G8">
        <f>Curva_potencia!H6</f>
        <v>0</v>
      </c>
      <c r="H8">
        <f>Curva_potencia!I6</f>
        <v>0</v>
      </c>
      <c r="I8">
        <f>Curva_potencia!J6</f>
        <v>0</v>
      </c>
      <c r="J8">
        <f>Curva_potencia!K6</f>
        <v>0</v>
      </c>
      <c r="K8">
        <f>Curva_potencia!L6</f>
        <v>13</v>
      </c>
      <c r="L8">
        <f>Curva_potencia!M6</f>
        <v>27</v>
      </c>
      <c r="M8">
        <f>Curva_potencia!N6</f>
        <v>47</v>
      </c>
      <c r="N8">
        <f>Curva_potencia!O6</f>
        <v>71</v>
      </c>
      <c r="O8">
        <f>Curva_potencia!P6</f>
        <v>95</v>
      </c>
      <c r="P8">
        <f>Curva_potencia!Q6</f>
        <v>122</v>
      </c>
      <c r="Q8">
        <f>Curva_potencia!R6</f>
        <v>160</v>
      </c>
      <c r="R8">
        <f>Curva_potencia!S6</f>
        <v>202</v>
      </c>
      <c r="S8">
        <f>Curva_potencia!T6</f>
        <v>255</v>
      </c>
      <c r="T8">
        <f>Curva_potencia!U6</f>
        <v>310</v>
      </c>
      <c r="U8">
        <f>Curva_potencia!V6</f>
        <v>370</v>
      </c>
      <c r="V8">
        <f>Curva_potencia!W6</f>
        <v>429</v>
      </c>
      <c r="W8">
        <f>Curva_potencia!X6</f>
        <v>499</v>
      </c>
      <c r="X8">
        <f>Curva_potencia!Y6</f>
        <v>569</v>
      </c>
      <c r="Y8">
        <f>Curva_potencia!Z6</f>
        <v>630</v>
      </c>
      <c r="Z8">
        <f>Curva_potencia!AA6</f>
        <v>678</v>
      </c>
      <c r="AA8">
        <f>Curva_potencia!AB6</f>
        <v>710</v>
      </c>
      <c r="AB8">
        <f>Curva_potencia!AC6</f>
        <v>732</v>
      </c>
      <c r="AC8">
        <f>Curva_potencia!AD6</f>
        <v>744</v>
      </c>
      <c r="AD8">
        <f>Curva_potencia!AE6</f>
        <v>752</v>
      </c>
      <c r="AE8">
        <f>Curva_potencia!AF6</f>
        <v>752</v>
      </c>
      <c r="AF8">
        <f>Curva_potencia!AG6</f>
        <v>751</v>
      </c>
      <c r="AG8">
        <f>Curva_potencia!AH6</f>
        <v>751</v>
      </c>
      <c r="AH8">
        <f>Curva_potencia!AI6</f>
        <v>750</v>
      </c>
      <c r="AI8">
        <f>Curva_potencia!AJ6</f>
        <v>750</v>
      </c>
      <c r="AJ8">
        <f>Curva_potencia!AK6</f>
        <v>750</v>
      </c>
      <c r="AK8">
        <f>Curva_potencia!AL6</f>
        <v>750</v>
      </c>
      <c r="AL8">
        <f>Curva_potencia!AM6</f>
        <v>750</v>
      </c>
      <c r="AM8">
        <f>Curva_potencia!AN6</f>
        <v>750</v>
      </c>
      <c r="AN8">
        <f>Curva_potencia!AO6</f>
        <v>750</v>
      </c>
      <c r="AO8">
        <f>Curva_potencia!AP6</f>
        <v>750</v>
      </c>
      <c r="AP8">
        <f>Curva_potencia!AQ6</f>
        <v>750</v>
      </c>
      <c r="AQ8">
        <f>Curva_potencia!AR6</f>
        <v>750</v>
      </c>
      <c r="AR8">
        <f>Curva_potencia!AS6</f>
        <v>750</v>
      </c>
      <c r="AS8">
        <f>Curva_potencia!AT6</f>
        <v>750</v>
      </c>
      <c r="AT8">
        <f>Curva_potencia!AU6</f>
        <v>750</v>
      </c>
      <c r="AU8">
        <f>Curva_potencia!AV6</f>
        <v>750</v>
      </c>
      <c r="AV8">
        <f>Curva_potencia!AW6</f>
        <v>750</v>
      </c>
      <c r="AW8">
        <f>Curva_potencia!AX6</f>
        <v>750</v>
      </c>
      <c r="AX8">
        <f>Curva_potencia!AY6</f>
        <v>750</v>
      </c>
      <c r="AY8">
        <f>Curva_potencia!AZ6</f>
        <v>750</v>
      </c>
      <c r="AZ8">
        <f>Curva_potencia!BA6</f>
        <v>750</v>
      </c>
      <c r="BA8">
        <f>Curva_potencia!BB6</f>
        <v>750</v>
      </c>
      <c r="BB8">
        <f>Curva_potencia!BC6</f>
        <v>750</v>
      </c>
      <c r="BC8">
        <f>Curva_potencia!BD6</f>
        <v>0</v>
      </c>
    </row>
    <row r="9" spans="1:55" x14ac:dyDescent="0.25">
      <c r="A9" s="9" t="str">
        <f>Curva_potencia!A7</f>
        <v>Aeronautica Windpower</v>
      </c>
      <c r="B9" s="10" t="str">
        <f>Curva_potencia!B7</f>
        <v>AW 2mW 100</v>
      </c>
      <c r="C9" s="8" t="str">
        <f t="shared" si="0"/>
        <v>Aeronautica Windpower - AW 2mW 100</v>
      </c>
      <c r="D9">
        <f>Curva_potencia!E7</f>
        <v>0</v>
      </c>
      <c r="E9">
        <f>Curva_potencia!F7</f>
        <v>0</v>
      </c>
      <c r="F9">
        <f>Curva_potencia!G7</f>
        <v>0</v>
      </c>
      <c r="G9">
        <f>Curva_potencia!H7</f>
        <v>0</v>
      </c>
      <c r="H9">
        <f>Curva_potencia!I7</f>
        <v>0</v>
      </c>
      <c r="I9">
        <f>Curva_potencia!J7</f>
        <v>0</v>
      </c>
      <c r="J9">
        <f>Curva_potencia!K7</f>
        <v>11</v>
      </c>
      <c r="K9">
        <f>Curva_potencia!L7</f>
        <v>26</v>
      </c>
      <c r="L9">
        <f>Curva_potencia!M7</f>
        <v>55</v>
      </c>
      <c r="M9">
        <f>Curva_potencia!N7</f>
        <v>130</v>
      </c>
      <c r="N9">
        <f>Curva_potencia!O7</f>
        <v>207</v>
      </c>
      <c r="O9">
        <f>Curva_potencia!P7</f>
        <v>308</v>
      </c>
      <c r="P9">
        <f>Curva_potencia!Q7</f>
        <v>410</v>
      </c>
      <c r="Q9">
        <f>Curva_potencia!R7</f>
        <v>550</v>
      </c>
      <c r="R9">
        <f>Curva_potencia!S7</f>
        <v>689</v>
      </c>
      <c r="S9">
        <f>Curva_potencia!T7</f>
        <v>867</v>
      </c>
      <c r="T9">
        <f>Curva_potencia!U7</f>
        <v>1044</v>
      </c>
      <c r="U9">
        <f>Curva_potencia!V7</f>
        <v>1252</v>
      </c>
      <c r="V9">
        <f>Curva_potencia!W7</f>
        <v>1459</v>
      </c>
      <c r="W9">
        <f>Curva_potencia!X7</f>
        <v>1645</v>
      </c>
      <c r="X9">
        <f>Curva_potencia!Y7</f>
        <v>1828</v>
      </c>
      <c r="Y9">
        <f>Curva_potencia!Z7</f>
        <v>1935</v>
      </c>
      <c r="Z9">
        <f>Curva_potencia!AA7</f>
        <v>2000</v>
      </c>
      <c r="AA9">
        <f>Curva_potencia!AB7</f>
        <v>2035</v>
      </c>
      <c r="AB9">
        <f>Curva_potencia!AC7</f>
        <v>2049</v>
      </c>
      <c r="AC9">
        <f>Curva_potencia!AD7</f>
        <v>2050</v>
      </c>
      <c r="AD9">
        <f>Curva_potencia!AE7</f>
        <v>2050</v>
      </c>
      <c r="AE9">
        <f>Curva_potencia!AF7</f>
        <v>2050</v>
      </c>
      <c r="AF9">
        <f>Curva_potencia!AG7</f>
        <v>2050</v>
      </c>
      <c r="AG9">
        <f>Curva_potencia!AH7</f>
        <v>2050</v>
      </c>
      <c r="AH9">
        <f>Curva_potencia!AI7</f>
        <v>2050</v>
      </c>
      <c r="AI9">
        <f>Curva_potencia!AJ7</f>
        <v>2050</v>
      </c>
      <c r="AJ9">
        <f>Curva_potencia!AK7</f>
        <v>2050</v>
      </c>
      <c r="AK9">
        <f>Curva_potencia!AL7</f>
        <v>2050</v>
      </c>
      <c r="AL9">
        <f>Curva_potencia!AM7</f>
        <v>2050</v>
      </c>
      <c r="AM9">
        <f>Curva_potencia!AN7</f>
        <v>2050</v>
      </c>
      <c r="AN9">
        <f>Curva_potencia!AO7</f>
        <v>2050</v>
      </c>
      <c r="AO9">
        <f>Curva_potencia!AP7</f>
        <v>2050</v>
      </c>
      <c r="AP9">
        <f>Curva_potencia!AQ7</f>
        <v>2050</v>
      </c>
      <c r="AQ9">
        <f>Curva_potencia!AR7</f>
        <v>2050</v>
      </c>
      <c r="AR9">
        <f>Curva_potencia!AS7</f>
        <v>2050</v>
      </c>
      <c r="AS9">
        <f>Curva_potencia!AT7</f>
        <v>2050</v>
      </c>
      <c r="AT9">
        <f>Curva_potencia!AU7</f>
        <v>2050</v>
      </c>
      <c r="AU9">
        <f>Curva_potencia!AV7</f>
        <v>2050</v>
      </c>
      <c r="AV9">
        <f>Curva_potencia!AW7</f>
        <v>2050</v>
      </c>
      <c r="AW9">
        <f>Curva_potencia!AX7</f>
        <v>2050</v>
      </c>
      <c r="AX9">
        <f>Curva_potencia!AY7</f>
        <v>2050</v>
      </c>
      <c r="AY9">
        <f>Curva_potencia!AZ7</f>
        <v>2050</v>
      </c>
      <c r="AZ9">
        <f>Curva_potencia!BA7</f>
        <v>2050</v>
      </c>
      <c r="BA9">
        <f>Curva_potencia!BB7</f>
        <v>2050</v>
      </c>
      <c r="BB9">
        <f>Curva_potencia!BC7</f>
        <v>2050</v>
      </c>
      <c r="BC9">
        <f>Curva_potencia!BD7</f>
        <v>0</v>
      </c>
    </row>
    <row r="10" spans="1:55" x14ac:dyDescent="0.25">
      <c r="A10" s="9" t="str">
        <f>Curva_potencia!A8</f>
        <v>Alstom Power</v>
      </c>
      <c r="B10" s="10" t="str">
        <f>Curva_potencia!B8</f>
        <v>122/3000</v>
      </c>
      <c r="C10" s="8" t="str">
        <f t="shared" si="0"/>
        <v>Alstom Power - 122/3000</v>
      </c>
      <c r="D10">
        <f>Curva_potencia!E8</f>
        <v>0</v>
      </c>
      <c r="E10">
        <f>Curva_potencia!F8</f>
        <v>0</v>
      </c>
      <c r="F10">
        <f>Curva_potencia!G8</f>
        <v>0</v>
      </c>
      <c r="G10">
        <f>Curva_potencia!H8</f>
        <v>0</v>
      </c>
      <c r="H10">
        <f>Curva_potencia!I8</f>
        <v>0</v>
      </c>
      <c r="I10">
        <f>Curva_potencia!J8</f>
        <v>0</v>
      </c>
      <c r="J10">
        <f>Curva_potencia!K8</f>
        <v>29</v>
      </c>
      <c r="K10">
        <f>Curva_potencia!L8</f>
        <v>90</v>
      </c>
      <c r="L10">
        <f>Curva_potencia!M8</f>
        <v>171</v>
      </c>
      <c r="M10">
        <f>Curva_potencia!N8</f>
        <v>275</v>
      </c>
      <c r="N10">
        <f>Curva_potencia!O8</f>
        <v>389</v>
      </c>
      <c r="O10">
        <f>Curva_potencia!P8</f>
        <v>542</v>
      </c>
      <c r="P10">
        <f>Curva_potencia!Q8</f>
        <v>703</v>
      </c>
      <c r="Q10">
        <f>Curva_potencia!R8</f>
        <v>920</v>
      </c>
      <c r="R10">
        <f>Curva_potencia!S8</f>
        <v>1139</v>
      </c>
      <c r="S10">
        <f>Curva_potencia!T8</f>
        <v>1411</v>
      </c>
      <c r="T10">
        <f>Curva_potencia!U8</f>
        <v>1682</v>
      </c>
      <c r="U10">
        <f>Curva_potencia!V8</f>
        <v>1946</v>
      </c>
      <c r="V10">
        <f>Curva_potencia!W8</f>
        <v>2205</v>
      </c>
      <c r="W10">
        <f>Curva_potencia!X8</f>
        <v>2380</v>
      </c>
      <c r="X10">
        <f>Curva_potencia!Y8</f>
        <v>2541</v>
      </c>
      <c r="Y10">
        <f>Curva_potencia!Z8</f>
        <v>2620</v>
      </c>
      <c r="Z10">
        <f>Curva_potencia!AA8</f>
        <v>2669</v>
      </c>
      <c r="AA10">
        <f>Curva_potencia!AB8</f>
        <v>2690</v>
      </c>
      <c r="AB10">
        <f>Curva_potencia!AC8</f>
        <v>2697</v>
      </c>
      <c r="AC10">
        <f>Curva_potencia!AD8</f>
        <v>2699</v>
      </c>
      <c r="AD10">
        <f>Curva_potencia!AE8</f>
        <v>2700</v>
      </c>
      <c r="AE10">
        <f>Curva_potencia!AF8</f>
        <v>2700</v>
      </c>
      <c r="AF10">
        <f>Curva_potencia!AG8</f>
        <v>2700</v>
      </c>
      <c r="AG10">
        <f>Curva_potencia!AH8</f>
        <v>2700</v>
      </c>
      <c r="AH10">
        <f>Curva_potencia!AI8</f>
        <v>2700</v>
      </c>
      <c r="AI10">
        <f>Curva_potencia!AJ8</f>
        <v>2700</v>
      </c>
      <c r="AJ10">
        <f>Curva_potencia!AK8</f>
        <v>2700</v>
      </c>
      <c r="AK10">
        <f>Curva_potencia!AL8</f>
        <v>2700</v>
      </c>
      <c r="AL10">
        <f>Curva_potencia!AM8</f>
        <v>2700</v>
      </c>
      <c r="AM10">
        <f>Curva_potencia!AN8</f>
        <v>2700</v>
      </c>
      <c r="AN10">
        <f>Curva_potencia!AO8</f>
        <v>2700</v>
      </c>
      <c r="AO10">
        <f>Curva_potencia!AP8</f>
        <v>2700</v>
      </c>
      <c r="AP10">
        <f>Curva_potencia!AQ8</f>
        <v>2700</v>
      </c>
      <c r="AQ10">
        <f>Curva_potencia!AR8</f>
        <v>2700</v>
      </c>
      <c r="AR10">
        <f>Curva_potencia!AS8</f>
        <v>2700</v>
      </c>
      <c r="AS10">
        <f>Curva_potencia!AT8</f>
        <v>2700</v>
      </c>
      <c r="AT10">
        <f>Curva_potencia!AU8</f>
        <v>2700</v>
      </c>
      <c r="AU10">
        <f>Curva_potencia!AV8</f>
        <v>2700</v>
      </c>
      <c r="AV10">
        <f>Curva_potencia!AW8</f>
        <v>2700</v>
      </c>
      <c r="AW10">
        <f>Curva_potencia!AX8</f>
        <v>2700</v>
      </c>
      <c r="AX10">
        <f>Curva_potencia!AY8</f>
        <v>2700</v>
      </c>
      <c r="AY10">
        <f>Curva_potencia!AZ8</f>
        <v>2700</v>
      </c>
      <c r="AZ10">
        <f>Curva_potencia!BA8</f>
        <v>2700</v>
      </c>
      <c r="BA10">
        <f>Curva_potencia!BB8</f>
        <v>2700</v>
      </c>
      <c r="BB10">
        <f>Curva_potencia!BC8</f>
        <v>2700</v>
      </c>
      <c r="BC10">
        <f>Curva_potencia!BD8</f>
        <v>0</v>
      </c>
    </row>
    <row r="11" spans="1:55" x14ac:dyDescent="0.25">
      <c r="A11" s="9" t="str">
        <f>Curva_potencia!A9</f>
        <v>Amperax Energie GmbH</v>
      </c>
      <c r="B11" s="10" t="str">
        <f>Curva_potencia!B9</f>
        <v>A3000</v>
      </c>
      <c r="C11" s="8" t="str">
        <f t="shared" si="0"/>
        <v>Amperax Energie GmbH - A3000</v>
      </c>
      <c r="D11">
        <f>Curva_potencia!E9</f>
        <v>0</v>
      </c>
      <c r="E11">
        <f>Curva_potencia!F9</f>
        <v>0</v>
      </c>
      <c r="F11">
        <f>Curva_potencia!G9</f>
        <v>0</v>
      </c>
      <c r="G11">
        <f>Curva_potencia!H9</f>
        <v>0</v>
      </c>
      <c r="H11">
        <f>Curva_potencia!I9</f>
        <v>0</v>
      </c>
      <c r="I11">
        <f>Curva_potencia!J9</f>
        <v>0</v>
      </c>
      <c r="J11">
        <f>Curva_potencia!K9</f>
        <v>0</v>
      </c>
      <c r="K11">
        <f>Curva_potencia!L9</f>
        <v>70</v>
      </c>
      <c r="L11">
        <f>Curva_potencia!M9</f>
        <v>177</v>
      </c>
      <c r="M11">
        <f>Curva_potencia!N9</f>
        <v>260</v>
      </c>
      <c r="N11">
        <f>Curva_potencia!O9</f>
        <v>354</v>
      </c>
      <c r="O11">
        <f>Curva_potencia!P9</f>
        <v>480</v>
      </c>
      <c r="P11">
        <f>Curva_potencia!Q9</f>
        <v>614</v>
      </c>
      <c r="Q11">
        <f>Curva_potencia!R9</f>
        <v>820</v>
      </c>
      <c r="R11">
        <f>Curva_potencia!S9</f>
        <v>1044</v>
      </c>
      <c r="S11">
        <f>Curva_potencia!T9</f>
        <v>1260</v>
      </c>
      <c r="T11">
        <f>Curva_potencia!U9</f>
        <v>1496</v>
      </c>
      <c r="U11">
        <f>Curva_potencia!V9</f>
        <v>1795</v>
      </c>
      <c r="V11">
        <f>Curva_potencia!W9</f>
        <v>2093</v>
      </c>
      <c r="W11">
        <f>Curva_potencia!X9</f>
        <v>2381</v>
      </c>
      <c r="X11">
        <f>Curva_potencia!Y9</f>
        <v>2668</v>
      </c>
      <c r="Y11">
        <f>Curva_potencia!Z9</f>
        <v>2890</v>
      </c>
      <c r="Z11">
        <f>Curva_potencia!AA9</f>
        <v>2975</v>
      </c>
      <c r="AA11">
        <f>Curva_potencia!AB9</f>
        <v>2998</v>
      </c>
      <c r="AB11">
        <f>Curva_potencia!AC9</f>
        <v>3000</v>
      </c>
      <c r="AC11">
        <f>Curva_potencia!AD9</f>
        <v>3000</v>
      </c>
      <c r="AD11">
        <f>Curva_potencia!AE9</f>
        <v>3000</v>
      </c>
      <c r="AE11">
        <f>Curva_potencia!AF9</f>
        <v>3000</v>
      </c>
      <c r="AF11">
        <f>Curva_potencia!AG9</f>
        <v>3000</v>
      </c>
      <c r="AG11">
        <f>Curva_potencia!AH9</f>
        <v>3000</v>
      </c>
      <c r="AH11">
        <f>Curva_potencia!AI9</f>
        <v>3000</v>
      </c>
      <c r="AI11">
        <f>Curva_potencia!AJ9</f>
        <v>3000</v>
      </c>
      <c r="AJ11">
        <f>Curva_potencia!AK9</f>
        <v>3000</v>
      </c>
      <c r="AK11">
        <f>Curva_potencia!AL9</f>
        <v>3000</v>
      </c>
      <c r="AL11">
        <f>Curva_potencia!AM9</f>
        <v>3000</v>
      </c>
      <c r="AM11">
        <f>Curva_potencia!AN9</f>
        <v>3000</v>
      </c>
      <c r="AN11">
        <f>Curva_potencia!AO9</f>
        <v>3000</v>
      </c>
      <c r="AO11">
        <f>Curva_potencia!AP9</f>
        <v>3000</v>
      </c>
      <c r="AP11">
        <f>Curva_potencia!AQ9</f>
        <v>3000</v>
      </c>
      <c r="AQ11">
        <f>Curva_potencia!AR9</f>
        <v>3000</v>
      </c>
      <c r="AR11">
        <f>Curva_potencia!AS9</f>
        <v>3000</v>
      </c>
      <c r="AS11">
        <f>Curva_potencia!AT9</f>
        <v>3000</v>
      </c>
      <c r="AT11">
        <f>Curva_potencia!AU9</f>
        <v>3000</v>
      </c>
      <c r="AU11">
        <f>Curva_potencia!AV9</f>
        <v>3000</v>
      </c>
      <c r="AV11">
        <f>Curva_potencia!AW9</f>
        <v>3000</v>
      </c>
      <c r="AW11">
        <f>Curva_potencia!AX9</f>
        <v>3000</v>
      </c>
      <c r="AX11">
        <f>Curva_potencia!AY9</f>
        <v>2975</v>
      </c>
      <c r="AY11">
        <f>Curva_potencia!AZ9</f>
        <v>2950</v>
      </c>
      <c r="AZ11">
        <f>Curva_potencia!BA9</f>
        <v>2940</v>
      </c>
      <c r="BA11">
        <f>Curva_potencia!BB9</f>
        <v>2930</v>
      </c>
      <c r="BB11">
        <f>Curva_potencia!BC9</f>
        <v>2925</v>
      </c>
      <c r="BC11">
        <f>Curva_potencia!BD9</f>
        <v>0</v>
      </c>
    </row>
    <row r="12" spans="1:55" x14ac:dyDescent="0.25">
      <c r="A12" s="9" t="str">
        <f>Curva_potencia!A10</f>
        <v>Areva</v>
      </c>
      <c r="B12" s="10" t="str">
        <f>Curva_potencia!B10</f>
        <v>M5000-116</v>
      </c>
      <c r="C12" s="8" t="str">
        <f t="shared" si="0"/>
        <v>Areva - M5000-116</v>
      </c>
      <c r="D12">
        <f>Curva_potencia!E10</f>
        <v>0</v>
      </c>
      <c r="E12">
        <f>Curva_potencia!F10</f>
        <v>0</v>
      </c>
      <c r="F12">
        <f>Curva_potencia!G10</f>
        <v>0</v>
      </c>
      <c r="G12">
        <f>Curva_potencia!H10</f>
        <v>0</v>
      </c>
      <c r="H12">
        <f>Curva_potencia!I10</f>
        <v>0</v>
      </c>
      <c r="I12">
        <f>Curva_potencia!J10</f>
        <v>0</v>
      </c>
      <c r="J12">
        <f>Curva_potencia!K10</f>
        <v>0</v>
      </c>
      <c r="K12">
        <f>Curva_potencia!L10</f>
        <v>20</v>
      </c>
      <c r="L12">
        <f>Curva_potencia!M10</f>
        <v>49</v>
      </c>
      <c r="M12">
        <f>Curva_potencia!N10</f>
        <v>160</v>
      </c>
      <c r="N12">
        <f>Curva_potencia!O10</f>
        <v>272</v>
      </c>
      <c r="O12">
        <f>Curva_potencia!P10</f>
        <v>370</v>
      </c>
      <c r="P12">
        <f>Curva_potencia!Q10</f>
        <v>469</v>
      </c>
      <c r="Q12">
        <f>Curva_potencia!R10</f>
        <v>635</v>
      </c>
      <c r="R12">
        <f>Curva_potencia!S10</f>
        <v>802</v>
      </c>
      <c r="S12">
        <f>Curva_potencia!T10</f>
        <v>1030</v>
      </c>
      <c r="T12">
        <f>Curva_potencia!U10</f>
        <v>1259</v>
      </c>
      <c r="U12">
        <f>Curva_potencia!V10</f>
        <v>1550</v>
      </c>
      <c r="V12">
        <f>Curva_potencia!W10</f>
        <v>1840</v>
      </c>
      <c r="W12">
        <f>Curva_potencia!X10</f>
        <v>2235</v>
      </c>
      <c r="X12">
        <f>Curva_potencia!Y10</f>
        <v>2630</v>
      </c>
      <c r="Y12">
        <f>Curva_potencia!Z10</f>
        <v>3120</v>
      </c>
      <c r="Z12">
        <f>Curva_potencia!AA10</f>
        <v>3608</v>
      </c>
      <c r="AA12">
        <f>Curva_potencia!AB10</f>
        <v>4180</v>
      </c>
      <c r="AB12">
        <f>Curva_potencia!AC10</f>
        <v>4716</v>
      </c>
      <c r="AC12">
        <f>Curva_potencia!AD10</f>
        <v>4925</v>
      </c>
      <c r="AD12">
        <f>Curva_potencia!AE10</f>
        <v>5000</v>
      </c>
      <c r="AE12">
        <f>Curva_potencia!AF10</f>
        <v>5000</v>
      </c>
      <c r="AF12">
        <f>Curva_potencia!AG10</f>
        <v>5000</v>
      </c>
      <c r="AG12">
        <f>Curva_potencia!AH10</f>
        <v>5000</v>
      </c>
      <c r="AH12">
        <f>Curva_potencia!AI10</f>
        <v>5000</v>
      </c>
      <c r="AI12">
        <f>Curva_potencia!AJ10</f>
        <v>5000</v>
      </c>
      <c r="AJ12">
        <f>Curva_potencia!AK10</f>
        <v>5000</v>
      </c>
      <c r="AK12">
        <f>Curva_potencia!AL10</f>
        <v>5000</v>
      </c>
      <c r="AL12">
        <f>Curva_potencia!AM10</f>
        <v>5000</v>
      </c>
      <c r="AM12">
        <f>Curva_potencia!AN10</f>
        <v>5000</v>
      </c>
      <c r="AN12">
        <f>Curva_potencia!AO10</f>
        <v>5000</v>
      </c>
      <c r="AO12">
        <f>Curva_potencia!AP10</f>
        <v>5000</v>
      </c>
      <c r="AP12">
        <f>Curva_potencia!AQ10</f>
        <v>5000</v>
      </c>
      <c r="AQ12">
        <f>Curva_potencia!AR10</f>
        <v>5000</v>
      </c>
      <c r="AR12">
        <f>Curva_potencia!AS10</f>
        <v>5000</v>
      </c>
      <c r="AS12">
        <f>Curva_potencia!AT10</f>
        <v>5000</v>
      </c>
      <c r="AT12">
        <f>Curva_potencia!AU10</f>
        <v>5000</v>
      </c>
      <c r="AU12">
        <f>Curva_potencia!AV10</f>
        <v>5000</v>
      </c>
      <c r="AV12">
        <f>Curva_potencia!AW10</f>
        <v>5000</v>
      </c>
      <c r="AW12">
        <f>Curva_potencia!AX10</f>
        <v>5000</v>
      </c>
      <c r="AX12">
        <f>Curva_potencia!AY10</f>
        <v>5000</v>
      </c>
      <c r="AY12">
        <f>Curva_potencia!AZ10</f>
        <v>5000</v>
      </c>
      <c r="AZ12">
        <f>Curva_potencia!BA10</f>
        <v>5000</v>
      </c>
      <c r="BA12">
        <f>Curva_potencia!BB10</f>
        <v>5000</v>
      </c>
      <c r="BB12">
        <f>Curva_potencia!BC10</f>
        <v>5000</v>
      </c>
      <c r="BC12">
        <f>Curva_potencia!BD10</f>
        <v>0</v>
      </c>
    </row>
    <row r="13" spans="1:55" x14ac:dyDescent="0.25">
      <c r="A13" s="9" t="str">
        <f>Curva_potencia!A11</f>
        <v>ATB Riva Calzoni SpA</v>
      </c>
      <c r="B13" s="10" t="str">
        <f>Curva_potencia!B11</f>
        <v>ATB 750.54</v>
      </c>
      <c r="C13" s="8" t="str">
        <f t="shared" si="0"/>
        <v>ATB Riva Calzoni SpA - ATB 750.54</v>
      </c>
      <c r="D13">
        <f>Curva_potencia!E11</f>
        <v>0</v>
      </c>
      <c r="E13">
        <f>Curva_potencia!F11</f>
        <v>0</v>
      </c>
      <c r="F13">
        <f>Curva_potencia!G11</f>
        <v>0</v>
      </c>
      <c r="G13">
        <f>Curva_potencia!H11</f>
        <v>0</v>
      </c>
      <c r="H13">
        <f>Curva_potencia!I11</f>
        <v>0</v>
      </c>
      <c r="I13">
        <f>Curva_potencia!J11</f>
        <v>0</v>
      </c>
      <c r="J13">
        <f>Curva_potencia!K11</f>
        <v>0</v>
      </c>
      <c r="K13">
        <f>Curva_potencia!L11</f>
        <v>0</v>
      </c>
      <c r="L13">
        <f>Curva_potencia!M11</f>
        <v>40</v>
      </c>
      <c r="M13">
        <f>Curva_potencia!N11</f>
        <v>57</v>
      </c>
      <c r="N13">
        <f>Curva_potencia!O11</f>
        <v>78</v>
      </c>
      <c r="O13">
        <f>Curva_potencia!P11</f>
        <v>103</v>
      </c>
      <c r="P13">
        <f>Curva_potencia!Q11</f>
        <v>135</v>
      </c>
      <c r="Q13">
        <f>Curva_potencia!R11</f>
        <v>173</v>
      </c>
      <c r="R13">
        <f>Curva_potencia!S11</f>
        <v>215</v>
      </c>
      <c r="S13">
        <f>Curva_potencia!T11</f>
        <v>267</v>
      </c>
      <c r="T13">
        <f>Curva_potencia!U11</f>
        <v>321</v>
      </c>
      <c r="U13">
        <f>Curva_potencia!V11</f>
        <v>389</v>
      </c>
      <c r="V13">
        <f>Curva_potencia!W11</f>
        <v>456</v>
      </c>
      <c r="W13">
        <f>Curva_potencia!X11</f>
        <v>540</v>
      </c>
      <c r="X13">
        <f>Curva_potencia!Y11</f>
        <v>621</v>
      </c>
      <c r="Y13">
        <f>Curva_potencia!Z11</f>
        <v>700</v>
      </c>
      <c r="Z13">
        <f>Curva_potencia!AA11</f>
        <v>750</v>
      </c>
      <c r="AA13">
        <f>Curva_potencia!AB11</f>
        <v>750</v>
      </c>
      <c r="AB13">
        <f>Curva_potencia!AC11</f>
        <v>750</v>
      </c>
      <c r="AC13">
        <f>Curva_potencia!AD11</f>
        <v>750</v>
      </c>
      <c r="AD13">
        <f>Curva_potencia!AE11</f>
        <v>750</v>
      </c>
      <c r="AE13">
        <f>Curva_potencia!AF11</f>
        <v>750</v>
      </c>
      <c r="AF13">
        <f>Curva_potencia!AG11</f>
        <v>750</v>
      </c>
      <c r="AG13">
        <f>Curva_potencia!AH11</f>
        <v>750</v>
      </c>
      <c r="AH13">
        <f>Curva_potencia!AI11</f>
        <v>750</v>
      </c>
      <c r="AI13">
        <f>Curva_potencia!AJ11</f>
        <v>750</v>
      </c>
      <c r="AJ13">
        <f>Curva_potencia!AK11</f>
        <v>750</v>
      </c>
      <c r="AK13">
        <f>Curva_potencia!AL11</f>
        <v>750</v>
      </c>
      <c r="AL13">
        <f>Curva_potencia!AM11</f>
        <v>750</v>
      </c>
      <c r="AM13">
        <f>Curva_potencia!AN11</f>
        <v>750</v>
      </c>
      <c r="AN13">
        <f>Curva_potencia!AO11</f>
        <v>750</v>
      </c>
      <c r="AO13">
        <f>Curva_potencia!AP11</f>
        <v>750</v>
      </c>
      <c r="AP13">
        <f>Curva_potencia!AQ11</f>
        <v>750</v>
      </c>
      <c r="AQ13">
        <f>Curva_potencia!AR11</f>
        <v>750</v>
      </c>
      <c r="AR13">
        <f>Curva_potencia!AS11</f>
        <v>750</v>
      </c>
      <c r="AS13">
        <f>Curva_potencia!AT11</f>
        <v>750</v>
      </c>
      <c r="AT13">
        <f>Curva_potencia!AU11</f>
        <v>750</v>
      </c>
      <c r="AU13">
        <f>Curva_potencia!AV11</f>
        <v>750</v>
      </c>
      <c r="AV13">
        <f>Curva_potencia!AW11</f>
        <v>750</v>
      </c>
      <c r="AW13">
        <f>Curva_potencia!AX11</f>
        <v>750</v>
      </c>
      <c r="AX13">
        <f>Curva_potencia!AY11</f>
        <v>750</v>
      </c>
      <c r="AY13">
        <f>Curva_potencia!AZ11</f>
        <v>750</v>
      </c>
      <c r="AZ13">
        <f>Curva_potencia!BA11</f>
        <v>750</v>
      </c>
      <c r="BA13">
        <f>Curva_potencia!BB11</f>
        <v>750</v>
      </c>
      <c r="BB13">
        <f>Curva_potencia!BC11</f>
        <v>750</v>
      </c>
      <c r="BC13">
        <f>Curva_potencia!BD11</f>
        <v>0</v>
      </c>
    </row>
    <row r="14" spans="1:55" x14ac:dyDescent="0.25">
      <c r="A14" s="9" t="str">
        <f>Curva_potencia!A12</f>
        <v>Avantis</v>
      </c>
      <c r="B14" s="10" t="str">
        <f>Curva_potencia!B12</f>
        <v>AV 1010</v>
      </c>
      <c r="C14" s="8" t="str">
        <f t="shared" si="0"/>
        <v>Avantis - AV 1010</v>
      </c>
      <c r="D14">
        <f>Curva_potencia!E12</f>
        <v>0</v>
      </c>
      <c r="E14">
        <f>Curva_potencia!F12</f>
        <v>0</v>
      </c>
      <c r="F14">
        <f>Curva_potencia!G12</f>
        <v>0</v>
      </c>
      <c r="G14">
        <f>Curva_potencia!H12</f>
        <v>0</v>
      </c>
      <c r="H14">
        <f>Curva_potencia!I12</f>
        <v>13</v>
      </c>
      <c r="I14">
        <f>Curva_potencia!J12</f>
        <v>47</v>
      </c>
      <c r="J14">
        <f>Curva_potencia!K12</f>
        <v>81</v>
      </c>
      <c r="K14">
        <f>Curva_potencia!L12</f>
        <v>136</v>
      </c>
      <c r="L14">
        <f>Curva_potencia!M12</f>
        <v>191</v>
      </c>
      <c r="M14">
        <f>Curva_potencia!N12</f>
        <v>274</v>
      </c>
      <c r="N14">
        <f>Curva_potencia!O12</f>
        <v>357</v>
      </c>
      <c r="O14">
        <f>Curva_potencia!P12</f>
        <v>461</v>
      </c>
      <c r="P14">
        <f>Curva_potencia!Q12</f>
        <v>565</v>
      </c>
      <c r="Q14">
        <f>Curva_potencia!R12</f>
        <v>732</v>
      </c>
      <c r="R14">
        <f>Curva_potencia!S12</f>
        <v>899</v>
      </c>
      <c r="S14">
        <f>Curva_potencia!T12</f>
        <v>1090</v>
      </c>
      <c r="T14">
        <f>Curva_potencia!U12</f>
        <v>1281</v>
      </c>
      <c r="U14">
        <f>Curva_potencia!V12</f>
        <v>1497</v>
      </c>
      <c r="V14">
        <f>Curva_potencia!W12</f>
        <v>1713</v>
      </c>
      <c r="W14">
        <f>Curva_potencia!X12</f>
        <v>1895</v>
      </c>
      <c r="X14">
        <f>Curva_potencia!Y12</f>
        <v>2074</v>
      </c>
      <c r="Y14">
        <f>Curva_potencia!Z12</f>
        <v>2185</v>
      </c>
      <c r="Z14">
        <f>Curva_potencia!AA12</f>
        <v>2243</v>
      </c>
      <c r="AA14">
        <f>Curva_potencia!AB12</f>
        <v>2285</v>
      </c>
      <c r="AB14">
        <f>Curva_potencia!AC12</f>
        <v>2300</v>
      </c>
      <c r="AC14">
        <f>Curva_potencia!AD12</f>
        <v>2300</v>
      </c>
      <c r="AD14">
        <f>Curva_potencia!AE12</f>
        <v>2300</v>
      </c>
      <c r="AE14">
        <f>Curva_potencia!AF12</f>
        <v>2300</v>
      </c>
      <c r="AF14">
        <f>Curva_potencia!AG12</f>
        <v>2300</v>
      </c>
      <c r="AG14">
        <f>Curva_potencia!AH12</f>
        <v>2300</v>
      </c>
      <c r="AH14">
        <f>Curva_potencia!AI12</f>
        <v>2300</v>
      </c>
      <c r="AI14">
        <f>Curva_potencia!AJ12</f>
        <v>2300</v>
      </c>
      <c r="AJ14">
        <f>Curva_potencia!AK12</f>
        <v>2300</v>
      </c>
      <c r="AK14">
        <f>Curva_potencia!AL12</f>
        <v>2300</v>
      </c>
      <c r="AL14">
        <f>Curva_potencia!AM12</f>
        <v>2300</v>
      </c>
      <c r="AM14">
        <f>Curva_potencia!AN12</f>
        <v>2300</v>
      </c>
      <c r="AN14">
        <f>Curva_potencia!AO12</f>
        <v>2300</v>
      </c>
      <c r="AO14">
        <f>Curva_potencia!AP12</f>
        <v>2300</v>
      </c>
      <c r="AP14">
        <f>Curva_potencia!AQ12</f>
        <v>2300</v>
      </c>
      <c r="AQ14">
        <f>Curva_potencia!AR12</f>
        <v>2300</v>
      </c>
      <c r="AR14">
        <f>Curva_potencia!AS12</f>
        <v>2300</v>
      </c>
      <c r="AS14">
        <f>Curva_potencia!AT12</f>
        <v>2300</v>
      </c>
      <c r="AT14">
        <f>Curva_potencia!AU12</f>
        <v>2300</v>
      </c>
      <c r="AU14">
        <f>Curva_potencia!AV12</f>
        <v>2300</v>
      </c>
      <c r="AV14">
        <f>Curva_potencia!AW12</f>
        <v>2300</v>
      </c>
      <c r="AW14">
        <f>Curva_potencia!AX12</f>
        <v>2300</v>
      </c>
      <c r="AX14">
        <f>Curva_potencia!AY12</f>
        <v>2300</v>
      </c>
      <c r="AY14">
        <f>Curva_potencia!AZ12</f>
        <v>2300</v>
      </c>
      <c r="AZ14">
        <f>Curva_potencia!BA12</f>
        <v>2300</v>
      </c>
      <c r="BA14">
        <f>Curva_potencia!BB12</f>
        <v>2300</v>
      </c>
      <c r="BB14">
        <f>Curva_potencia!BC12</f>
        <v>2300</v>
      </c>
      <c r="BC14">
        <f>Curva_potencia!BD12</f>
        <v>0</v>
      </c>
    </row>
    <row r="15" spans="1:55" x14ac:dyDescent="0.25">
      <c r="A15" s="9" t="str">
        <f>Curva_potencia!A13</f>
        <v>AVIC Huide</v>
      </c>
      <c r="B15" s="10" t="str">
        <f>Curva_potencia!B13</f>
        <v>HD2000</v>
      </c>
      <c r="C15" s="8" t="str">
        <f t="shared" si="0"/>
        <v>AVIC Huide - HD2000</v>
      </c>
      <c r="D15">
        <f>Curva_potencia!E13</f>
        <v>0</v>
      </c>
      <c r="E15">
        <f>Curva_potencia!F13</f>
        <v>0</v>
      </c>
      <c r="F15">
        <f>Curva_potencia!G13</f>
        <v>0</v>
      </c>
      <c r="G15">
        <f>Curva_potencia!H13</f>
        <v>0</v>
      </c>
      <c r="H15">
        <f>Curva_potencia!I13</f>
        <v>0</v>
      </c>
      <c r="I15">
        <f>Curva_potencia!J13</f>
        <v>0</v>
      </c>
      <c r="J15">
        <f>Curva_potencia!K13</f>
        <v>0</v>
      </c>
      <c r="K15">
        <f>Curva_potencia!L13</f>
        <v>10</v>
      </c>
      <c r="L15">
        <f>Curva_potencia!M13</f>
        <v>64</v>
      </c>
      <c r="M15">
        <f>Curva_potencia!N13</f>
        <v>125</v>
      </c>
      <c r="N15">
        <f>Curva_potencia!O13</f>
        <v>190</v>
      </c>
      <c r="O15">
        <f>Curva_potencia!P13</f>
        <v>280</v>
      </c>
      <c r="P15">
        <f>Curva_potencia!Q13</f>
        <v>369</v>
      </c>
      <c r="Q15">
        <f>Curva_potencia!R13</f>
        <v>475</v>
      </c>
      <c r="R15">
        <f>Curva_potencia!S13</f>
        <v>585</v>
      </c>
      <c r="S15">
        <f>Curva_potencia!T13</f>
        <v>750</v>
      </c>
      <c r="T15">
        <f>Curva_potencia!U13</f>
        <v>916</v>
      </c>
      <c r="U15">
        <f>Curva_potencia!V13</f>
        <v>1140</v>
      </c>
      <c r="V15">
        <f>Curva_potencia!W13</f>
        <v>1347</v>
      </c>
      <c r="W15">
        <f>Curva_potencia!X13</f>
        <v>1560</v>
      </c>
      <c r="X15">
        <f>Curva_potencia!Y13</f>
        <v>1759</v>
      </c>
      <c r="Y15">
        <f>Curva_potencia!Z13</f>
        <v>1890</v>
      </c>
      <c r="Z15">
        <f>Curva_potencia!AA13</f>
        <v>2002</v>
      </c>
      <c r="AA15">
        <f>Curva_potencia!AB13</f>
        <v>2030</v>
      </c>
      <c r="AB15">
        <f>Curva_potencia!AC13</f>
        <v>2050</v>
      </c>
      <c r="AC15">
        <f>Curva_potencia!AD13</f>
        <v>2050</v>
      </c>
      <c r="AD15">
        <f>Curva_potencia!AE13</f>
        <v>2050</v>
      </c>
      <c r="AE15">
        <f>Curva_potencia!AF13</f>
        <v>2050</v>
      </c>
      <c r="AF15">
        <f>Curva_potencia!AG13</f>
        <v>2050</v>
      </c>
      <c r="AG15">
        <f>Curva_potencia!AH13</f>
        <v>2050</v>
      </c>
      <c r="AH15">
        <f>Curva_potencia!AI13</f>
        <v>2050</v>
      </c>
      <c r="AI15">
        <f>Curva_potencia!AJ13</f>
        <v>2050</v>
      </c>
      <c r="AJ15">
        <f>Curva_potencia!AK13</f>
        <v>2050</v>
      </c>
      <c r="AK15">
        <f>Curva_potencia!AL13</f>
        <v>2050</v>
      </c>
      <c r="AL15">
        <f>Curva_potencia!AM13</f>
        <v>2050</v>
      </c>
      <c r="AM15">
        <f>Curva_potencia!AN13</f>
        <v>2050</v>
      </c>
      <c r="AN15">
        <f>Curva_potencia!AO13</f>
        <v>2050</v>
      </c>
      <c r="AO15">
        <f>Curva_potencia!AP13</f>
        <v>2050</v>
      </c>
      <c r="AP15">
        <f>Curva_potencia!AQ13</f>
        <v>2050</v>
      </c>
      <c r="AQ15">
        <f>Curva_potencia!AR13</f>
        <v>2050</v>
      </c>
      <c r="AR15">
        <f>Curva_potencia!AS13</f>
        <v>2050</v>
      </c>
      <c r="AS15">
        <f>Curva_potencia!AT13</f>
        <v>2050</v>
      </c>
      <c r="AT15">
        <f>Curva_potencia!AU13</f>
        <v>2050</v>
      </c>
      <c r="AU15">
        <f>Curva_potencia!AV13</f>
        <v>2050</v>
      </c>
      <c r="AV15">
        <f>Curva_potencia!AW13</f>
        <v>2050</v>
      </c>
      <c r="AW15">
        <f>Curva_potencia!AX13</f>
        <v>2050</v>
      </c>
      <c r="AX15">
        <f>Curva_potencia!AY13</f>
        <v>2050</v>
      </c>
      <c r="AY15">
        <f>Curva_potencia!AZ13</f>
        <v>2050</v>
      </c>
      <c r="AZ15">
        <f>Curva_potencia!BA13</f>
        <v>2050</v>
      </c>
      <c r="BA15">
        <f>Curva_potencia!BB13</f>
        <v>2050</v>
      </c>
      <c r="BB15">
        <f>Curva_potencia!BC13</f>
        <v>2050</v>
      </c>
      <c r="BC15">
        <f>Curva_potencia!BD13</f>
        <v>0</v>
      </c>
    </row>
    <row r="16" spans="1:55" x14ac:dyDescent="0.25">
      <c r="A16" s="9" t="str">
        <f>Curva_potencia!A14</f>
        <v>AWE</v>
      </c>
      <c r="B16" s="10" t="str">
        <f>Curva_potencia!B14</f>
        <v>54-900</v>
      </c>
      <c r="C16" s="8" t="str">
        <f t="shared" si="0"/>
        <v>AWE - 54-900</v>
      </c>
      <c r="D16">
        <f>Curva_potencia!E14</f>
        <v>0</v>
      </c>
      <c r="E16">
        <f>Curva_potencia!F14</f>
        <v>0</v>
      </c>
      <c r="F16">
        <f>Curva_potencia!G14</f>
        <v>0</v>
      </c>
      <c r="G16">
        <f>Curva_potencia!H14</f>
        <v>0</v>
      </c>
      <c r="H16">
        <f>Curva_potencia!I14</f>
        <v>1</v>
      </c>
      <c r="I16">
        <f>Curva_potencia!J14</f>
        <v>5</v>
      </c>
      <c r="J16">
        <f>Curva_potencia!K14</f>
        <v>9</v>
      </c>
      <c r="K16">
        <f>Curva_potencia!L14</f>
        <v>21</v>
      </c>
      <c r="L16">
        <f>Curva_potencia!M14</f>
        <v>33</v>
      </c>
      <c r="M16">
        <f>Curva_potencia!N14</f>
        <v>53</v>
      </c>
      <c r="N16">
        <f>Curva_potencia!O14</f>
        <v>73</v>
      </c>
      <c r="O16">
        <f>Curva_potencia!P14</f>
        <v>103</v>
      </c>
      <c r="P16">
        <f>Curva_potencia!Q14</f>
        <v>133</v>
      </c>
      <c r="Q16">
        <f>Curva_potencia!R14</f>
        <v>173</v>
      </c>
      <c r="R16">
        <f>Curva_potencia!S14</f>
        <v>213</v>
      </c>
      <c r="S16">
        <f>Curva_potencia!T14</f>
        <v>266</v>
      </c>
      <c r="T16">
        <f>Curva_potencia!U14</f>
        <v>318</v>
      </c>
      <c r="U16">
        <f>Curva_potencia!V14</f>
        <v>383</v>
      </c>
      <c r="V16">
        <f>Curva_potencia!W14</f>
        <v>447</v>
      </c>
      <c r="W16">
        <f>Curva_potencia!X14</f>
        <v>517</v>
      </c>
      <c r="X16">
        <f>Curva_potencia!Y14</f>
        <v>587</v>
      </c>
      <c r="Y16">
        <f>Curva_potencia!Z14</f>
        <v>677</v>
      </c>
      <c r="Z16">
        <f>Curva_potencia!AA14</f>
        <v>767</v>
      </c>
      <c r="AA16">
        <f>Curva_potencia!AB14</f>
        <v>830</v>
      </c>
      <c r="AB16">
        <f>Curva_potencia!AC14</f>
        <v>883</v>
      </c>
      <c r="AC16">
        <f>Curva_potencia!AD14</f>
        <v>896</v>
      </c>
      <c r="AD16">
        <f>Curva_potencia!AE14</f>
        <v>900</v>
      </c>
      <c r="AE16">
        <f>Curva_potencia!AF14</f>
        <v>900</v>
      </c>
      <c r="AF16">
        <f>Curva_potencia!AG14</f>
        <v>900</v>
      </c>
      <c r="AG16">
        <f>Curva_potencia!AH14</f>
        <v>900</v>
      </c>
      <c r="AH16">
        <f>Curva_potencia!AI14</f>
        <v>900</v>
      </c>
      <c r="AI16">
        <f>Curva_potencia!AJ14</f>
        <v>900</v>
      </c>
      <c r="AJ16">
        <f>Curva_potencia!AK14</f>
        <v>900</v>
      </c>
      <c r="AK16">
        <f>Curva_potencia!AL14</f>
        <v>900</v>
      </c>
      <c r="AL16">
        <f>Curva_potencia!AM14</f>
        <v>900</v>
      </c>
      <c r="AM16">
        <f>Curva_potencia!AN14</f>
        <v>900</v>
      </c>
      <c r="AN16">
        <f>Curva_potencia!AO14</f>
        <v>900</v>
      </c>
      <c r="AO16">
        <f>Curva_potencia!AP14</f>
        <v>900</v>
      </c>
      <c r="AP16">
        <f>Curva_potencia!AQ14</f>
        <v>900</v>
      </c>
      <c r="AQ16">
        <f>Curva_potencia!AR14</f>
        <v>900</v>
      </c>
      <c r="AR16">
        <f>Curva_potencia!AS14</f>
        <v>900</v>
      </c>
      <c r="AS16">
        <f>Curva_potencia!AT14</f>
        <v>900</v>
      </c>
      <c r="AT16">
        <f>Curva_potencia!AU14</f>
        <v>900</v>
      </c>
      <c r="AU16">
        <f>Curva_potencia!AV14</f>
        <v>900</v>
      </c>
      <c r="AV16">
        <f>Curva_potencia!AW14</f>
        <v>900</v>
      </c>
      <c r="AW16">
        <f>Curva_potencia!AX14</f>
        <v>900</v>
      </c>
      <c r="AX16">
        <f>Curva_potencia!AY14</f>
        <v>900</v>
      </c>
      <c r="AY16">
        <f>Curva_potencia!AZ14</f>
        <v>875</v>
      </c>
      <c r="AZ16">
        <f>Curva_potencia!BA14</f>
        <v>850</v>
      </c>
      <c r="BA16">
        <f>Curva_potencia!BB14</f>
        <v>825</v>
      </c>
      <c r="BB16">
        <f>Curva_potencia!BC14</f>
        <v>800</v>
      </c>
      <c r="BC16">
        <f>Curva_potencia!BD14</f>
        <v>0</v>
      </c>
    </row>
    <row r="17" spans="1:55" x14ac:dyDescent="0.25">
      <c r="A17" s="9" t="str">
        <f>Curva_potencia!A15</f>
        <v>AWT Inc</v>
      </c>
      <c r="B17" s="10" t="str">
        <f>Curva_potencia!B15</f>
        <v>AWT-26</v>
      </c>
      <c r="C17" s="8" t="str">
        <f t="shared" si="0"/>
        <v>AWT Inc - AWT-26</v>
      </c>
      <c r="D17">
        <f>Curva_potencia!E15</f>
        <v>0</v>
      </c>
      <c r="E17">
        <f>Curva_potencia!F15</f>
        <v>0</v>
      </c>
      <c r="F17">
        <f>Curva_potencia!G15</f>
        <v>0</v>
      </c>
      <c r="G17">
        <f>Curva_potencia!H15</f>
        <v>0</v>
      </c>
      <c r="H17">
        <f>Curva_potencia!I15</f>
        <v>0</v>
      </c>
      <c r="I17">
        <f>Curva_potencia!J15</f>
        <v>0</v>
      </c>
      <c r="J17">
        <f>Curva_potencia!K15</f>
        <v>0</v>
      </c>
      <c r="K17">
        <f>Curva_potencia!L15</f>
        <v>0</v>
      </c>
      <c r="L17">
        <f>Curva_potencia!M15</f>
        <v>0</v>
      </c>
      <c r="M17">
        <f>Curva_potencia!N15</f>
        <v>0</v>
      </c>
      <c r="N17">
        <f>Curva_potencia!O15</f>
        <v>5</v>
      </c>
      <c r="O17">
        <f>Curva_potencia!P15</f>
        <v>11</v>
      </c>
      <c r="P17">
        <f>Curva_potencia!Q15</f>
        <v>20</v>
      </c>
      <c r="Q17">
        <f>Curva_potencia!R15</f>
        <v>30</v>
      </c>
      <c r="R17">
        <f>Curva_potencia!S15</f>
        <v>43</v>
      </c>
      <c r="S17">
        <f>Curva_potencia!T15</f>
        <v>57</v>
      </c>
      <c r="T17">
        <f>Curva_potencia!U15</f>
        <v>73</v>
      </c>
      <c r="U17">
        <f>Curva_potencia!V15</f>
        <v>90</v>
      </c>
      <c r="V17">
        <f>Curva_potencia!W15</f>
        <v>109</v>
      </c>
      <c r="W17">
        <f>Curva_potencia!X15</f>
        <v>127</v>
      </c>
      <c r="X17">
        <f>Curva_potencia!Y15</f>
        <v>147</v>
      </c>
      <c r="Y17">
        <f>Curva_potencia!Z15</f>
        <v>164</v>
      </c>
      <c r="Z17">
        <f>Curva_potencia!AA15</f>
        <v>182</v>
      </c>
      <c r="AA17">
        <f>Curva_potencia!AB15</f>
        <v>198</v>
      </c>
      <c r="AB17">
        <f>Curva_potencia!AC15</f>
        <v>214</v>
      </c>
      <c r="AC17">
        <f>Curva_potencia!AD15</f>
        <v>228</v>
      </c>
      <c r="AD17">
        <f>Curva_potencia!AE15</f>
        <v>239</v>
      </c>
      <c r="AE17">
        <f>Curva_potencia!AF15</f>
        <v>247</v>
      </c>
      <c r="AF17">
        <f>Curva_potencia!AG15</f>
        <v>254</v>
      </c>
      <c r="AG17">
        <f>Curva_potencia!AH15</f>
        <v>260</v>
      </c>
      <c r="AH17">
        <f>Curva_potencia!AI15</f>
        <v>264</v>
      </c>
      <c r="AI17">
        <f>Curva_potencia!AJ15</f>
        <v>267</v>
      </c>
      <c r="AJ17">
        <f>Curva_potencia!AK15</f>
        <v>270</v>
      </c>
      <c r="AK17">
        <f>Curva_potencia!AL15</f>
        <v>272</v>
      </c>
      <c r="AL17">
        <f>Curva_potencia!AM15</f>
        <v>274</v>
      </c>
      <c r="AM17">
        <f>Curva_potencia!AN15</f>
        <v>275</v>
      </c>
      <c r="AN17">
        <f>Curva_potencia!AO15</f>
        <v>275</v>
      </c>
      <c r="AO17">
        <f>Curva_potencia!AP15</f>
        <v>275</v>
      </c>
      <c r="AP17">
        <f>Curva_potencia!AQ15</f>
        <v>273</v>
      </c>
      <c r="AQ17">
        <f>Curva_potencia!AR15</f>
        <v>271</v>
      </c>
      <c r="AR17">
        <f>Curva_potencia!AS15</f>
        <v>269</v>
      </c>
      <c r="AS17">
        <f>Curva_potencia!AT15</f>
        <v>266</v>
      </c>
      <c r="AT17">
        <f>Curva_potencia!AU15</f>
        <v>264</v>
      </c>
      <c r="AU17">
        <f>Curva_potencia!AV15</f>
        <v>262</v>
      </c>
      <c r="AV17">
        <f>Curva_potencia!AW15</f>
        <v>260</v>
      </c>
      <c r="AW17">
        <f>Curva_potencia!AX15</f>
        <v>262</v>
      </c>
      <c r="AX17">
        <f>Curva_potencia!AY15</f>
        <v>258</v>
      </c>
      <c r="AY17">
        <f>Curva_potencia!AZ15</f>
        <v>250</v>
      </c>
      <c r="AZ17">
        <f>Curva_potencia!BA15</f>
        <v>245</v>
      </c>
      <c r="BA17">
        <f>Curva_potencia!BB15</f>
        <v>230</v>
      </c>
      <c r="BB17">
        <f>Curva_potencia!BC15</f>
        <v>210</v>
      </c>
      <c r="BC17">
        <f>Curva_potencia!BD15</f>
        <v>0</v>
      </c>
    </row>
    <row r="18" spans="1:55" x14ac:dyDescent="0.25">
      <c r="A18" s="9" t="str">
        <f>Curva_potencia!A16</f>
        <v>Bonus</v>
      </c>
      <c r="B18" s="10" t="str">
        <f>Curva_potencia!B16</f>
        <v>B82/2300</v>
      </c>
      <c r="C18" s="8" t="str">
        <f t="shared" si="0"/>
        <v>Bonus - B82/2300</v>
      </c>
      <c r="D18">
        <f>Curva_potencia!E16</f>
        <v>0</v>
      </c>
      <c r="E18">
        <f>Curva_potencia!F16</f>
        <v>0</v>
      </c>
      <c r="F18">
        <f>Curva_potencia!G16</f>
        <v>0</v>
      </c>
      <c r="G18">
        <f>Curva_potencia!H16</f>
        <v>0</v>
      </c>
      <c r="H18">
        <f>Curva_potencia!I16</f>
        <v>0</v>
      </c>
      <c r="I18">
        <f>Curva_potencia!J16</f>
        <v>0</v>
      </c>
      <c r="J18">
        <f>Curva_potencia!K16</f>
        <v>0</v>
      </c>
      <c r="K18">
        <f>Curva_potencia!L16</f>
        <v>22</v>
      </c>
      <c r="L18">
        <f>Curva_potencia!M16</f>
        <v>56</v>
      </c>
      <c r="M18">
        <f>Curva_potencia!N16</f>
        <v>100</v>
      </c>
      <c r="N18">
        <f>Curva_potencia!O16</f>
        <v>148</v>
      </c>
      <c r="O18">
        <f>Curva_potencia!P16</f>
        <v>216</v>
      </c>
      <c r="P18">
        <f>Curva_potencia!Q16</f>
        <v>288</v>
      </c>
      <c r="Q18">
        <f>Curva_potencia!R16</f>
        <v>380</v>
      </c>
      <c r="R18">
        <f>Curva_potencia!S16</f>
        <v>476</v>
      </c>
      <c r="S18">
        <f>Curva_potencia!T16</f>
        <v>603</v>
      </c>
      <c r="T18">
        <f>Curva_potencia!U16</f>
        <v>729</v>
      </c>
      <c r="U18">
        <f>Curva_potencia!V16</f>
        <v>892</v>
      </c>
      <c r="V18">
        <f>Curva_potencia!W16</f>
        <v>1055</v>
      </c>
      <c r="W18">
        <f>Curva_potencia!X16</f>
        <v>1237</v>
      </c>
      <c r="X18">
        <f>Curva_potencia!Y16</f>
        <v>1419</v>
      </c>
      <c r="Y18">
        <f>Curva_potencia!Z16</f>
        <v>1594</v>
      </c>
      <c r="Z18">
        <f>Curva_potencia!AA16</f>
        <v>1769</v>
      </c>
      <c r="AA18">
        <f>Curva_potencia!AB16</f>
        <v>1910</v>
      </c>
      <c r="AB18">
        <f>Curva_potencia!AC16</f>
        <v>2041</v>
      </c>
      <c r="AC18">
        <f>Curva_potencia!AD16</f>
        <v>2130</v>
      </c>
      <c r="AD18">
        <f>Curva_potencia!AE16</f>
        <v>2198</v>
      </c>
      <c r="AE18">
        <f>Curva_potencia!AF16</f>
        <v>2240</v>
      </c>
      <c r="AF18">
        <f>Curva_potencia!AG16</f>
        <v>2267</v>
      </c>
      <c r="AG18">
        <f>Curva_potencia!AH16</f>
        <v>2285</v>
      </c>
      <c r="AH18">
        <f>Curva_potencia!AI16</f>
        <v>2291</v>
      </c>
      <c r="AI18">
        <f>Curva_potencia!AJ16</f>
        <v>2295</v>
      </c>
      <c r="AJ18">
        <f>Curva_potencia!AK16</f>
        <v>2298</v>
      </c>
      <c r="AK18">
        <f>Curva_potencia!AL16</f>
        <v>2299</v>
      </c>
      <c r="AL18">
        <f>Curva_potencia!AM16</f>
        <v>2300</v>
      </c>
      <c r="AM18">
        <f>Curva_potencia!AN16</f>
        <v>2300</v>
      </c>
      <c r="AN18">
        <f>Curva_potencia!AO16</f>
        <v>2300</v>
      </c>
      <c r="AO18">
        <f>Curva_potencia!AP16</f>
        <v>2300</v>
      </c>
      <c r="AP18">
        <f>Curva_potencia!AQ16</f>
        <v>2300</v>
      </c>
      <c r="AQ18">
        <f>Curva_potencia!AR16</f>
        <v>2300</v>
      </c>
      <c r="AR18">
        <f>Curva_potencia!AS16</f>
        <v>2300</v>
      </c>
      <c r="AS18">
        <f>Curva_potencia!AT16</f>
        <v>2300</v>
      </c>
      <c r="AT18">
        <f>Curva_potencia!AU16</f>
        <v>2300</v>
      </c>
      <c r="AU18">
        <f>Curva_potencia!AV16</f>
        <v>2300</v>
      </c>
      <c r="AV18">
        <f>Curva_potencia!AW16</f>
        <v>2300</v>
      </c>
      <c r="AW18">
        <f>Curva_potencia!AX16</f>
        <v>2300</v>
      </c>
      <c r="AX18">
        <f>Curva_potencia!AY16</f>
        <v>2300</v>
      </c>
      <c r="AY18">
        <f>Curva_potencia!AZ16</f>
        <v>2300</v>
      </c>
      <c r="AZ18">
        <f>Curva_potencia!BA16</f>
        <v>2300</v>
      </c>
      <c r="BA18">
        <f>Curva_potencia!BB16</f>
        <v>2300</v>
      </c>
      <c r="BB18">
        <f>Curva_potencia!BC16</f>
        <v>2300</v>
      </c>
      <c r="BC18">
        <f>Curva_potencia!BD16</f>
        <v>0</v>
      </c>
    </row>
    <row r="19" spans="1:55" x14ac:dyDescent="0.25">
      <c r="A19" s="9" t="str">
        <f>Curva_potencia!A17</f>
        <v>CATUM Engineering</v>
      </c>
      <c r="B19" s="10" t="str">
        <f>Curva_potencia!B17</f>
        <v>CA-3.0 MW-WD R120</v>
      </c>
      <c r="C19" s="8" t="str">
        <f t="shared" si="0"/>
        <v>CATUM Engineering - CA-3.0 MW-WD R120</v>
      </c>
      <c r="D19">
        <f>Curva_potencia!E17</f>
        <v>0</v>
      </c>
      <c r="E19">
        <f>Curva_potencia!F17</f>
        <v>0</v>
      </c>
      <c r="F19">
        <f>Curva_potencia!G17</f>
        <v>0</v>
      </c>
      <c r="G19">
        <f>Curva_potencia!H17</f>
        <v>0</v>
      </c>
      <c r="H19">
        <f>Curva_potencia!I17</f>
        <v>0</v>
      </c>
      <c r="I19">
        <f>Curva_potencia!J17</f>
        <v>0</v>
      </c>
      <c r="J19">
        <f>Curva_potencia!K17</f>
        <v>0</v>
      </c>
      <c r="K19">
        <f>Curva_potencia!L17</f>
        <v>0</v>
      </c>
      <c r="L19">
        <f>Curva_potencia!M17</f>
        <v>0</v>
      </c>
      <c r="M19">
        <f>Curva_potencia!N17</f>
        <v>32</v>
      </c>
      <c r="N19">
        <f>Curva_potencia!O17</f>
        <v>138</v>
      </c>
      <c r="O19">
        <f>Curva_potencia!P17</f>
        <v>330</v>
      </c>
      <c r="P19">
        <f>Curva_potencia!Q17</f>
        <v>538</v>
      </c>
      <c r="Q19">
        <f>Curva_potencia!R17</f>
        <v>740</v>
      </c>
      <c r="R19">
        <f>Curva_potencia!S17</f>
        <v>951</v>
      </c>
      <c r="S19">
        <f>Curva_potencia!T17</f>
        <v>1205</v>
      </c>
      <c r="T19">
        <f>Curva_potencia!U17</f>
        <v>1475</v>
      </c>
      <c r="U19">
        <f>Curva_potencia!V17</f>
        <v>1750</v>
      </c>
      <c r="V19">
        <f>Curva_potencia!W17</f>
        <v>2029</v>
      </c>
      <c r="W19">
        <f>Curva_potencia!X17</f>
        <v>2350</v>
      </c>
      <c r="X19">
        <f>Curva_potencia!Y17</f>
        <v>2584</v>
      </c>
      <c r="Y19">
        <f>Curva_potencia!Z17</f>
        <v>2781</v>
      </c>
      <c r="Z19">
        <f>Curva_potencia!AA17</f>
        <v>2917</v>
      </c>
      <c r="AA19">
        <f>Curva_potencia!AB17</f>
        <v>3000</v>
      </c>
      <c r="AB19">
        <f>Curva_potencia!AC17</f>
        <v>3000</v>
      </c>
      <c r="AC19">
        <f>Curva_potencia!AD17</f>
        <v>3000</v>
      </c>
      <c r="AD19">
        <f>Curva_potencia!AE17</f>
        <v>3000</v>
      </c>
      <c r="AE19">
        <f>Curva_potencia!AF17</f>
        <v>3000</v>
      </c>
      <c r="AF19">
        <f>Curva_potencia!AG17</f>
        <v>3000</v>
      </c>
      <c r="AG19">
        <f>Curva_potencia!AH17</f>
        <v>3000</v>
      </c>
      <c r="AH19">
        <f>Curva_potencia!AI17</f>
        <v>3000</v>
      </c>
      <c r="AI19">
        <f>Curva_potencia!AJ17</f>
        <v>3000</v>
      </c>
      <c r="AJ19">
        <f>Curva_potencia!AK17</f>
        <v>3000</v>
      </c>
      <c r="AK19">
        <f>Curva_potencia!AL17</f>
        <v>3000</v>
      </c>
      <c r="AL19">
        <f>Curva_potencia!AM17</f>
        <v>3000</v>
      </c>
      <c r="AM19">
        <f>Curva_potencia!AN17</f>
        <v>3000</v>
      </c>
      <c r="AN19">
        <f>Curva_potencia!AO17</f>
        <v>3000</v>
      </c>
      <c r="AO19">
        <f>Curva_potencia!AP17</f>
        <v>3000</v>
      </c>
      <c r="AP19">
        <f>Curva_potencia!AQ17</f>
        <v>3000</v>
      </c>
      <c r="AQ19">
        <f>Curva_potencia!AR17</f>
        <v>3000</v>
      </c>
      <c r="AR19">
        <f>Curva_potencia!AS17</f>
        <v>3000</v>
      </c>
      <c r="AS19">
        <f>Curva_potencia!AT17</f>
        <v>3000</v>
      </c>
      <c r="AT19">
        <f>Curva_potencia!AU17</f>
        <v>3000</v>
      </c>
      <c r="AU19">
        <f>Curva_potencia!AV17</f>
        <v>3000</v>
      </c>
      <c r="AV19">
        <f>Curva_potencia!AW17</f>
        <v>3000</v>
      </c>
      <c r="AW19">
        <f>Curva_potencia!AX17</f>
        <v>3000</v>
      </c>
      <c r="AX19">
        <f>Curva_potencia!AY17</f>
        <v>3000</v>
      </c>
      <c r="AY19">
        <f>Curva_potencia!AZ17</f>
        <v>3000</v>
      </c>
      <c r="AZ19">
        <f>Curva_potencia!BA17</f>
        <v>3000</v>
      </c>
      <c r="BA19">
        <f>Curva_potencia!BB17</f>
        <v>3000</v>
      </c>
      <c r="BB19">
        <f>Curva_potencia!BC17</f>
        <v>3000</v>
      </c>
      <c r="BC19">
        <f>Curva_potencia!BD17</f>
        <v>0</v>
      </c>
    </row>
    <row r="20" spans="1:55" x14ac:dyDescent="0.25">
      <c r="A20" s="9" t="str">
        <f>Curva_potencia!A18</f>
        <v>Clipper</v>
      </c>
      <c r="B20" s="10" t="str">
        <f>Curva_potencia!B18</f>
        <v>Liberty C99</v>
      </c>
      <c r="C20" s="8" t="str">
        <f t="shared" si="0"/>
        <v>Clipper - Liberty C99</v>
      </c>
      <c r="D20">
        <f>Curva_potencia!E18</f>
        <v>0</v>
      </c>
      <c r="E20">
        <f>Curva_potencia!F18</f>
        <v>0</v>
      </c>
      <c r="F20">
        <f>Curva_potencia!G18</f>
        <v>0</v>
      </c>
      <c r="G20">
        <f>Curva_potencia!H18</f>
        <v>0</v>
      </c>
      <c r="H20">
        <f>Curva_potencia!I18</f>
        <v>0</v>
      </c>
      <c r="I20">
        <f>Curva_potencia!J18</f>
        <v>0</v>
      </c>
      <c r="J20">
        <f>Curva_potencia!K18</f>
        <v>0</v>
      </c>
      <c r="K20">
        <f>Curva_potencia!L18</f>
        <v>55</v>
      </c>
      <c r="L20">
        <f>Curva_potencia!M18</f>
        <v>113</v>
      </c>
      <c r="M20">
        <f>Curva_potencia!N18</f>
        <v>177</v>
      </c>
      <c r="N20">
        <f>Curva_potencia!O18</f>
        <v>240</v>
      </c>
      <c r="O20">
        <f>Curva_potencia!P18</f>
        <v>332</v>
      </c>
      <c r="P20">
        <f>Curva_potencia!Q18</f>
        <v>424</v>
      </c>
      <c r="Q20">
        <f>Curva_potencia!R18</f>
        <v>533</v>
      </c>
      <c r="R20">
        <f>Curva_potencia!S18</f>
        <v>643</v>
      </c>
      <c r="S20">
        <f>Curva_potencia!T18</f>
        <v>791</v>
      </c>
      <c r="T20">
        <f>Curva_potencia!U18</f>
        <v>940</v>
      </c>
      <c r="U20">
        <f>Curva_potencia!V18</f>
        <v>1160</v>
      </c>
      <c r="V20">
        <f>Curva_potencia!W18</f>
        <v>1391</v>
      </c>
      <c r="W20">
        <f>Curva_potencia!X18</f>
        <v>1663</v>
      </c>
      <c r="X20">
        <f>Curva_potencia!Y18</f>
        <v>1935</v>
      </c>
      <c r="Y20">
        <f>Curva_potencia!Z18</f>
        <v>2115</v>
      </c>
      <c r="Z20">
        <f>Curva_potencia!AA18</f>
        <v>2271</v>
      </c>
      <c r="AA20">
        <f>Curva_potencia!AB18</f>
        <v>2350</v>
      </c>
      <c r="AB20">
        <f>Curva_potencia!AC18</f>
        <v>2408</v>
      </c>
      <c r="AC20">
        <f>Curva_potencia!AD18</f>
        <v>2450</v>
      </c>
      <c r="AD20">
        <f>Curva_potencia!AE18</f>
        <v>2479</v>
      </c>
      <c r="AE20">
        <f>Curva_potencia!AF18</f>
        <v>2492</v>
      </c>
      <c r="AF20">
        <f>Curva_potencia!AG18</f>
        <v>2500</v>
      </c>
      <c r="AG20">
        <f>Curva_potencia!AH18</f>
        <v>2500</v>
      </c>
      <c r="AH20">
        <f>Curva_potencia!AI18</f>
        <v>2500</v>
      </c>
      <c r="AI20">
        <f>Curva_potencia!AJ18</f>
        <v>2500</v>
      </c>
      <c r="AJ20">
        <f>Curva_potencia!AK18</f>
        <v>2500</v>
      </c>
      <c r="AK20">
        <f>Curva_potencia!AL18</f>
        <v>2500</v>
      </c>
      <c r="AL20">
        <f>Curva_potencia!AM18</f>
        <v>2500</v>
      </c>
      <c r="AM20">
        <f>Curva_potencia!AN18</f>
        <v>2500</v>
      </c>
      <c r="AN20">
        <f>Curva_potencia!AO18</f>
        <v>2500</v>
      </c>
      <c r="AO20">
        <f>Curva_potencia!AP18</f>
        <v>2500</v>
      </c>
      <c r="AP20">
        <f>Curva_potencia!AQ18</f>
        <v>2500</v>
      </c>
      <c r="AQ20">
        <f>Curva_potencia!AR18</f>
        <v>2500</v>
      </c>
      <c r="AR20">
        <f>Curva_potencia!AS18</f>
        <v>2500</v>
      </c>
      <c r="AS20">
        <f>Curva_potencia!AT18</f>
        <v>2500</v>
      </c>
      <c r="AT20">
        <f>Curva_potencia!AU18</f>
        <v>2500</v>
      </c>
      <c r="AU20">
        <f>Curva_potencia!AV18</f>
        <v>2500</v>
      </c>
      <c r="AV20">
        <f>Curva_potencia!AW18</f>
        <v>2500</v>
      </c>
      <c r="AW20">
        <f>Curva_potencia!AX18</f>
        <v>2500</v>
      </c>
      <c r="AX20">
        <f>Curva_potencia!AY18</f>
        <v>2500</v>
      </c>
      <c r="AY20">
        <f>Curva_potencia!AZ18</f>
        <v>2500</v>
      </c>
      <c r="AZ20">
        <f>Curva_potencia!BA18</f>
        <v>2500</v>
      </c>
      <c r="BA20">
        <f>Curva_potencia!BB18</f>
        <v>2500</v>
      </c>
      <c r="BB20">
        <f>Curva_potencia!BC18</f>
        <v>2500</v>
      </c>
      <c r="BC20">
        <f>Curva_potencia!BD18</f>
        <v>0</v>
      </c>
    </row>
    <row r="21" spans="1:55" x14ac:dyDescent="0.25">
      <c r="A21" s="9" t="str">
        <f>Curva_potencia!A19</f>
        <v>CNYD</v>
      </c>
      <c r="B21" s="10" t="str">
        <f>Curva_potencia!B19</f>
        <v>YDF-2000-103</v>
      </c>
      <c r="C21" s="8" t="str">
        <f t="shared" si="0"/>
        <v>CNYD - YDF-2000-103</v>
      </c>
      <c r="D21">
        <f>Curva_potencia!E19</f>
        <v>0</v>
      </c>
      <c r="E21">
        <f>Curva_potencia!F19</f>
        <v>0</v>
      </c>
      <c r="F21">
        <f>Curva_potencia!G19</f>
        <v>0</v>
      </c>
      <c r="G21">
        <f>Curva_potencia!H19</f>
        <v>0</v>
      </c>
      <c r="H21">
        <f>Curva_potencia!I19</f>
        <v>0</v>
      </c>
      <c r="I21">
        <f>Curva_potencia!J19</f>
        <v>0</v>
      </c>
      <c r="J21">
        <f>Curva_potencia!K19</f>
        <v>0</v>
      </c>
      <c r="K21">
        <f>Curva_potencia!L19</f>
        <v>45</v>
      </c>
      <c r="L21">
        <f>Curva_potencia!M19</f>
        <v>92</v>
      </c>
      <c r="M21">
        <f>Curva_potencia!N19</f>
        <v>160</v>
      </c>
      <c r="N21">
        <f>Curva_potencia!O19</f>
        <v>238</v>
      </c>
      <c r="O21">
        <f>Curva_potencia!P19</f>
        <v>330</v>
      </c>
      <c r="P21">
        <f>Curva_potencia!Q19</f>
        <v>429</v>
      </c>
      <c r="Q21">
        <f>Curva_potencia!R19</f>
        <v>575</v>
      </c>
      <c r="R21">
        <f>Curva_potencia!S19</f>
        <v>720</v>
      </c>
      <c r="S21">
        <f>Curva_potencia!T19</f>
        <v>880</v>
      </c>
      <c r="T21">
        <f>Curva_potencia!U19</f>
        <v>1040</v>
      </c>
      <c r="U21">
        <f>Curva_potencia!V19</f>
        <v>1260</v>
      </c>
      <c r="V21">
        <f>Curva_potencia!W19</f>
        <v>1539</v>
      </c>
      <c r="W21">
        <f>Curva_potencia!X19</f>
        <v>1760</v>
      </c>
      <c r="X21">
        <f>Curva_potencia!Y19</f>
        <v>2000</v>
      </c>
      <c r="Y21">
        <f>Curva_potencia!Z19</f>
        <v>2000</v>
      </c>
      <c r="Z21">
        <f>Curva_potencia!AA19</f>
        <v>2000</v>
      </c>
      <c r="AA21">
        <f>Curva_potencia!AB19</f>
        <v>2000</v>
      </c>
      <c r="AB21">
        <f>Curva_potencia!AC19</f>
        <v>2000</v>
      </c>
      <c r="AC21">
        <f>Curva_potencia!AD19</f>
        <v>2000</v>
      </c>
      <c r="AD21">
        <f>Curva_potencia!AE19</f>
        <v>2000</v>
      </c>
      <c r="AE21">
        <f>Curva_potencia!AF19</f>
        <v>2000</v>
      </c>
      <c r="AF21">
        <f>Curva_potencia!AG19</f>
        <v>2000</v>
      </c>
      <c r="AG21">
        <f>Curva_potencia!AH19</f>
        <v>2000</v>
      </c>
      <c r="AH21">
        <f>Curva_potencia!AI19</f>
        <v>2000</v>
      </c>
      <c r="AI21">
        <f>Curva_potencia!AJ19</f>
        <v>2000</v>
      </c>
      <c r="AJ21">
        <f>Curva_potencia!AK19</f>
        <v>2000</v>
      </c>
      <c r="AK21">
        <f>Curva_potencia!AL19</f>
        <v>2000</v>
      </c>
      <c r="AL21">
        <f>Curva_potencia!AM19</f>
        <v>2000</v>
      </c>
      <c r="AM21">
        <f>Curva_potencia!AN19</f>
        <v>2000</v>
      </c>
      <c r="AN21">
        <f>Curva_potencia!AO19</f>
        <v>2000</v>
      </c>
      <c r="AO21">
        <f>Curva_potencia!AP19</f>
        <v>2000</v>
      </c>
      <c r="AP21">
        <f>Curva_potencia!AQ19</f>
        <v>2000</v>
      </c>
      <c r="AQ21">
        <f>Curva_potencia!AR19</f>
        <v>2000</v>
      </c>
      <c r="AR21">
        <f>Curva_potencia!AS19</f>
        <v>2000</v>
      </c>
      <c r="AS21">
        <f>Curva_potencia!AT19</f>
        <v>2000</v>
      </c>
      <c r="AT21">
        <f>Curva_potencia!AU19</f>
        <v>2000</v>
      </c>
      <c r="AU21">
        <f>Curva_potencia!AV19</f>
        <v>2000</v>
      </c>
      <c r="AV21">
        <f>Curva_potencia!AW19</f>
        <v>2000</v>
      </c>
      <c r="AW21">
        <f>Curva_potencia!AX19</f>
        <v>2000</v>
      </c>
      <c r="AX21">
        <f>Curva_potencia!AY19</f>
        <v>2000</v>
      </c>
      <c r="AY21">
        <f>Curva_potencia!AZ19</f>
        <v>2000</v>
      </c>
      <c r="AZ21">
        <f>Curva_potencia!BA19</f>
        <v>2000</v>
      </c>
      <c r="BA21">
        <f>Curva_potencia!BB19</f>
        <v>2000</v>
      </c>
      <c r="BB21">
        <f>Curva_potencia!BC19</f>
        <v>2000</v>
      </c>
      <c r="BC21">
        <f>Curva_potencia!BD19</f>
        <v>0</v>
      </c>
    </row>
    <row r="22" spans="1:55" x14ac:dyDescent="0.25">
      <c r="A22" s="9" t="str">
        <f>Curva_potencia!A20</f>
        <v>Enercon</v>
      </c>
      <c r="B22" s="10" t="str">
        <f>Curva_potencia!B20</f>
        <v>E82/2300</v>
      </c>
      <c r="C22" s="8" t="str">
        <f t="shared" si="0"/>
        <v>Enercon - E82/2300</v>
      </c>
      <c r="D22">
        <f>Curva_potencia!E20</f>
        <v>0</v>
      </c>
      <c r="E22">
        <f>Curva_potencia!F20</f>
        <v>0</v>
      </c>
      <c r="F22">
        <f>Curva_potencia!G20</f>
        <v>0</v>
      </c>
      <c r="G22">
        <f>Curva_potencia!H20</f>
        <v>0</v>
      </c>
      <c r="H22">
        <f>Curva_potencia!I20</f>
        <v>3</v>
      </c>
      <c r="I22">
        <f>Curva_potencia!J20</f>
        <v>12</v>
      </c>
      <c r="J22">
        <f>Curva_potencia!K20</f>
        <v>25</v>
      </c>
      <c r="K22">
        <f>Curva_potencia!L20</f>
        <v>50</v>
      </c>
      <c r="L22">
        <f>Curva_potencia!M20</f>
        <v>82</v>
      </c>
      <c r="M22">
        <f>Curva_potencia!N20</f>
        <v>125</v>
      </c>
      <c r="N22">
        <f>Curva_potencia!O20</f>
        <v>174</v>
      </c>
      <c r="O22">
        <f>Curva_potencia!P20</f>
        <v>245</v>
      </c>
      <c r="P22">
        <f>Curva_potencia!Q20</f>
        <v>321</v>
      </c>
      <c r="Q22">
        <f>Curva_potencia!R20</f>
        <v>427</v>
      </c>
      <c r="R22">
        <f>Curva_potencia!S20</f>
        <v>532</v>
      </c>
      <c r="S22">
        <f>Curva_potencia!T20</f>
        <v>674</v>
      </c>
      <c r="T22">
        <f>Curva_potencia!U20</f>
        <v>815</v>
      </c>
      <c r="U22">
        <f>Curva_potencia!V20</f>
        <v>998</v>
      </c>
      <c r="V22">
        <f>Curva_potencia!W20</f>
        <v>1180</v>
      </c>
      <c r="W22">
        <f>Curva_potencia!X20</f>
        <v>1380</v>
      </c>
      <c r="X22">
        <f>Curva_potencia!Y20</f>
        <v>1580</v>
      </c>
      <c r="Y22">
        <f>Curva_potencia!Z20</f>
        <v>1735</v>
      </c>
      <c r="Z22">
        <f>Curva_potencia!AA20</f>
        <v>1890</v>
      </c>
      <c r="AA22">
        <f>Curva_potencia!AB20</f>
        <v>1995</v>
      </c>
      <c r="AB22">
        <f>Curva_potencia!AC20</f>
        <v>2100</v>
      </c>
      <c r="AC22">
        <f>Curva_potencia!AD20</f>
        <v>2175</v>
      </c>
      <c r="AD22">
        <f>Curva_potencia!AE20</f>
        <v>2240</v>
      </c>
      <c r="AE22">
        <f>Curva_potencia!AF20</f>
        <v>2280</v>
      </c>
      <c r="AF22">
        <f>Curva_potencia!AG20</f>
        <v>2300</v>
      </c>
      <c r="AG22">
        <f>Curva_potencia!AH20</f>
        <v>2300</v>
      </c>
      <c r="AH22">
        <f>Curva_potencia!AI20</f>
        <v>2300</v>
      </c>
      <c r="AI22">
        <f>Curva_potencia!AJ20</f>
        <v>2300</v>
      </c>
      <c r="AJ22">
        <f>Curva_potencia!AK20</f>
        <v>2300</v>
      </c>
      <c r="AK22">
        <f>Curva_potencia!AL20</f>
        <v>2300</v>
      </c>
      <c r="AL22">
        <f>Curva_potencia!AM20</f>
        <v>2300</v>
      </c>
      <c r="AM22">
        <f>Curva_potencia!AN20</f>
        <v>2300</v>
      </c>
      <c r="AN22">
        <f>Curva_potencia!AO20</f>
        <v>2300</v>
      </c>
      <c r="AO22">
        <f>Curva_potencia!AP20</f>
        <v>2300</v>
      </c>
      <c r="AP22">
        <f>Curva_potencia!AQ20</f>
        <v>2300</v>
      </c>
      <c r="AQ22">
        <f>Curva_potencia!AR20</f>
        <v>2300</v>
      </c>
      <c r="AR22">
        <f>Curva_potencia!AS20</f>
        <v>2300</v>
      </c>
      <c r="AS22">
        <f>Curva_potencia!AT20</f>
        <v>2300</v>
      </c>
      <c r="AT22">
        <f>Curva_potencia!AU20</f>
        <v>2300</v>
      </c>
      <c r="AU22">
        <f>Curva_potencia!AV20</f>
        <v>2300</v>
      </c>
      <c r="AV22">
        <f>Curva_potencia!AW20</f>
        <v>2300</v>
      </c>
      <c r="AW22">
        <f>Curva_potencia!AX20</f>
        <v>2300</v>
      </c>
      <c r="AX22">
        <f>Curva_potencia!AY20</f>
        <v>2300</v>
      </c>
      <c r="AY22">
        <f>Curva_potencia!AZ20</f>
        <v>2300</v>
      </c>
      <c r="AZ22">
        <f>Curva_potencia!BA20</f>
        <v>2300</v>
      </c>
      <c r="BA22">
        <f>Curva_potencia!BB20</f>
        <v>2300</v>
      </c>
      <c r="BB22">
        <f>Curva_potencia!BC20</f>
        <v>2300</v>
      </c>
      <c r="BC22">
        <f>Curva_potencia!BD20</f>
        <v>0</v>
      </c>
    </row>
    <row r="23" spans="1:55" x14ac:dyDescent="0.25">
      <c r="A23" s="9" t="str">
        <f>Curva_potencia!A21</f>
        <v xml:space="preserve">Nordex </v>
      </c>
      <c r="B23" s="10" t="str">
        <f>Curva_potencia!B21</f>
        <v>N90/2500</v>
      </c>
      <c r="C23" s="8" t="str">
        <f t="shared" si="0"/>
        <v>Nordex  - N90/2500</v>
      </c>
      <c r="D23">
        <f>Curva_potencia!E21</f>
        <v>0</v>
      </c>
      <c r="E23">
        <f>Curva_potencia!F21</f>
        <v>0</v>
      </c>
      <c r="F23">
        <f>Curva_potencia!G21</f>
        <v>0</v>
      </c>
      <c r="G23">
        <f>Curva_potencia!H21</f>
        <v>0</v>
      </c>
      <c r="H23">
        <f>Curva_potencia!I21</f>
        <v>0</v>
      </c>
      <c r="I23">
        <f>Curva_potencia!J21</f>
        <v>0</v>
      </c>
      <c r="J23">
        <f>Curva_potencia!K21</f>
        <v>5</v>
      </c>
      <c r="K23">
        <f>Curva_potencia!L21</f>
        <v>17</v>
      </c>
      <c r="L23">
        <f>Curva_potencia!M21</f>
        <v>62</v>
      </c>
      <c r="M23">
        <f>Curva_potencia!N21</f>
        <v>119</v>
      </c>
      <c r="N23">
        <f>Curva_potencia!O21</f>
        <v>188</v>
      </c>
      <c r="O23">
        <f>Curva_potencia!P21</f>
        <v>269</v>
      </c>
      <c r="P23">
        <f>Curva_potencia!Q21</f>
        <v>363</v>
      </c>
      <c r="Q23">
        <f>Curva_potencia!R21</f>
        <v>472</v>
      </c>
      <c r="R23">
        <f>Curva_potencia!S21</f>
        <v>599</v>
      </c>
      <c r="S23">
        <f>Curva_potencia!T21</f>
        <v>746</v>
      </c>
      <c r="T23">
        <f>Curva_potencia!U21</f>
        <v>912</v>
      </c>
      <c r="U23">
        <f>Curva_potencia!V21</f>
        <v>1097</v>
      </c>
      <c r="V23">
        <f>Curva_potencia!W21</f>
        <v>1299</v>
      </c>
      <c r="W23">
        <f>Curva_potencia!X21</f>
        <v>1515</v>
      </c>
      <c r="X23">
        <f>Curva_potencia!Y21</f>
        <v>1744</v>
      </c>
      <c r="Y23">
        <f>Curva_potencia!Z21</f>
        <v>1969</v>
      </c>
      <c r="Z23">
        <f>Curva_potencia!AA21</f>
        <v>2149</v>
      </c>
      <c r="AA23">
        <f>Curva_potencia!AB21</f>
        <v>2288</v>
      </c>
      <c r="AB23">
        <f>Curva_potencia!AC21</f>
        <v>2389</v>
      </c>
      <c r="AC23">
        <f>Curva_potencia!AD21</f>
        <v>2456</v>
      </c>
      <c r="AD23">
        <f>Curva_potencia!AE21</f>
        <v>2492</v>
      </c>
      <c r="AE23">
        <f>Curva_potencia!AF21</f>
        <v>2500</v>
      </c>
      <c r="AF23">
        <f>Curva_potencia!AG21</f>
        <v>2500</v>
      </c>
      <c r="AG23">
        <f>Curva_potencia!AH21</f>
        <v>2500</v>
      </c>
      <c r="AH23">
        <f>Curva_potencia!AI21</f>
        <v>2500</v>
      </c>
      <c r="AI23">
        <f>Curva_potencia!AJ21</f>
        <v>2500</v>
      </c>
      <c r="AJ23">
        <f>Curva_potencia!AK21</f>
        <v>2500</v>
      </c>
      <c r="AK23">
        <f>Curva_potencia!AL21</f>
        <v>2500</v>
      </c>
      <c r="AL23">
        <f>Curva_potencia!AM21</f>
        <v>2500</v>
      </c>
      <c r="AM23">
        <f>Curva_potencia!AN21</f>
        <v>2500</v>
      </c>
      <c r="AN23">
        <f>Curva_potencia!AO21</f>
        <v>2500</v>
      </c>
      <c r="AO23">
        <f>Curva_potencia!AP21</f>
        <v>2500</v>
      </c>
      <c r="AP23">
        <f>Curva_potencia!AQ21</f>
        <v>2500</v>
      </c>
      <c r="AQ23">
        <f>Curva_potencia!AR21</f>
        <v>2500</v>
      </c>
      <c r="AR23">
        <f>Curva_potencia!AS21</f>
        <v>2500</v>
      </c>
      <c r="AS23">
        <f>Curva_potencia!AT21</f>
        <v>2500</v>
      </c>
      <c r="AT23">
        <f>Curva_potencia!AU21</f>
        <v>2500</v>
      </c>
      <c r="AU23">
        <f>Curva_potencia!AV21</f>
        <v>2500</v>
      </c>
      <c r="AV23">
        <f>Curva_potencia!AW21</f>
        <v>2500</v>
      </c>
      <c r="AW23">
        <f>Curva_potencia!AX21</f>
        <v>2500</v>
      </c>
      <c r="AX23">
        <f>Curva_potencia!AY21</f>
        <v>2500</v>
      </c>
      <c r="AY23">
        <f>Curva_potencia!AZ21</f>
        <v>2500</v>
      </c>
      <c r="AZ23">
        <f>Curva_potencia!BA21</f>
        <v>2500</v>
      </c>
      <c r="BA23">
        <f>Curva_potencia!BB21</f>
        <v>2500</v>
      </c>
      <c r="BB23">
        <f>Curva_potencia!BC21</f>
        <v>2500</v>
      </c>
      <c r="BC23">
        <f>Curva_potencia!BD21</f>
        <v>0</v>
      </c>
    </row>
    <row r="24" spans="1:55" x14ac:dyDescent="0.25">
      <c r="A24" s="9" t="str">
        <f>Curva_potencia!A22</f>
        <v>Vestas</v>
      </c>
      <c r="B24" s="10" t="str">
        <f>Curva_potencia!B22</f>
        <v>V112/3000</v>
      </c>
      <c r="C24" s="8" t="str">
        <f t="shared" si="0"/>
        <v>Vestas - V112/3000</v>
      </c>
      <c r="D24">
        <f>Curva_potencia!E22</f>
        <v>0</v>
      </c>
      <c r="E24">
        <f>Curva_potencia!F22</f>
        <v>0</v>
      </c>
      <c r="F24">
        <f>Curva_potencia!G22</f>
        <v>0</v>
      </c>
      <c r="G24">
        <f>Curva_potencia!H22</f>
        <v>0</v>
      </c>
      <c r="H24">
        <f>Curva_potencia!I22</f>
        <v>0</v>
      </c>
      <c r="I24">
        <f>Curva_potencia!J22</f>
        <v>0</v>
      </c>
      <c r="J24">
        <f>Curva_potencia!K22</f>
        <v>0</v>
      </c>
      <c r="K24">
        <f>Curva_potencia!L22</f>
        <v>36</v>
      </c>
      <c r="L24">
        <f>Curva_potencia!M22</f>
        <v>76</v>
      </c>
      <c r="M24">
        <f>Curva_potencia!N22</f>
        <v>134</v>
      </c>
      <c r="N24">
        <f>Curva_potencia!O22</f>
        <v>192</v>
      </c>
      <c r="O24">
        <f>Curva_potencia!P22</f>
        <v>269</v>
      </c>
      <c r="P24">
        <f>Curva_potencia!Q22</f>
        <v>346</v>
      </c>
      <c r="Q24">
        <f>Curva_potencia!R22</f>
        <v>465</v>
      </c>
      <c r="R24">
        <f>Curva_potencia!S22</f>
        <v>584</v>
      </c>
      <c r="S24">
        <f>Curva_potencia!T22</f>
        <v>737</v>
      </c>
      <c r="T24">
        <f>Curva_potencia!U22</f>
        <v>890</v>
      </c>
      <c r="U24">
        <f>Curva_potencia!V22</f>
        <v>1098</v>
      </c>
      <c r="V24">
        <f>Curva_potencia!W22</f>
        <v>1306</v>
      </c>
      <c r="W24">
        <f>Curva_potencia!X22</f>
        <v>1514</v>
      </c>
      <c r="X24">
        <f>Curva_potencia!Y22</f>
        <v>1722</v>
      </c>
      <c r="Y24">
        <f>Curva_potencia!Z22</f>
        <v>1942</v>
      </c>
      <c r="Z24">
        <f>Curva_potencia!AA22</f>
        <v>2162</v>
      </c>
      <c r="AA24">
        <f>Curva_potencia!AB22</f>
        <v>2352</v>
      </c>
      <c r="AB24">
        <f>Curva_potencia!AC22</f>
        <v>2542</v>
      </c>
      <c r="AC24">
        <f>Curva_potencia!AD22</f>
        <v>2701</v>
      </c>
      <c r="AD24">
        <f>Curva_potencia!AE22</f>
        <v>2860</v>
      </c>
      <c r="AE24">
        <f>Curva_potencia!AF22</f>
        <v>2930</v>
      </c>
      <c r="AF24">
        <f>Curva_potencia!AG22</f>
        <v>2970</v>
      </c>
      <c r="AG24">
        <f>Curva_potencia!AH22</f>
        <v>2983</v>
      </c>
      <c r="AH24">
        <f>Curva_potencia!AI22</f>
        <v>2995</v>
      </c>
      <c r="AI24">
        <f>Curva_potencia!AJ22</f>
        <v>3000</v>
      </c>
      <c r="AJ24">
        <f>Curva_potencia!AK22</f>
        <v>3000</v>
      </c>
      <c r="AK24">
        <f>Curva_potencia!AL22</f>
        <v>3000</v>
      </c>
      <c r="AL24">
        <f>Curva_potencia!AM22</f>
        <v>3000</v>
      </c>
      <c r="AM24">
        <f>Curva_potencia!AN22</f>
        <v>3000</v>
      </c>
      <c r="AN24">
        <f>Curva_potencia!AO22</f>
        <v>3000</v>
      </c>
      <c r="AO24">
        <f>Curva_potencia!AP22</f>
        <v>3000</v>
      </c>
      <c r="AP24">
        <f>Curva_potencia!AQ22</f>
        <v>3000</v>
      </c>
      <c r="AQ24">
        <f>Curva_potencia!AR22</f>
        <v>3000</v>
      </c>
      <c r="AR24">
        <f>Curva_potencia!AS22</f>
        <v>3000</v>
      </c>
      <c r="AS24">
        <f>Curva_potencia!AT22</f>
        <v>3000</v>
      </c>
      <c r="AT24">
        <f>Curva_potencia!AU22</f>
        <v>3000</v>
      </c>
      <c r="AU24">
        <f>Curva_potencia!AV22</f>
        <v>3000</v>
      </c>
      <c r="AV24">
        <f>Curva_potencia!AW22</f>
        <v>3000</v>
      </c>
      <c r="AW24">
        <f>Curva_potencia!AX22</f>
        <v>3000</v>
      </c>
      <c r="AX24">
        <f>Curva_potencia!AY22</f>
        <v>3000</v>
      </c>
      <c r="AY24">
        <f>Curva_potencia!AZ22</f>
        <v>3000</v>
      </c>
      <c r="AZ24">
        <f>Curva_potencia!BA22</f>
        <v>3000</v>
      </c>
      <c r="BA24">
        <f>Curva_potencia!BB22</f>
        <v>3000</v>
      </c>
      <c r="BB24">
        <f>Curva_potencia!BC22</f>
        <v>3000</v>
      </c>
      <c r="BC24">
        <f>Curva_potencia!BD22</f>
        <v>0</v>
      </c>
    </row>
  </sheetData>
  <mergeCells count="1">
    <mergeCell ref="D2:B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Curva_potencia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2020-07-24T12:18:10Z</dcterms:created>
  <dcterms:modified xsi:type="dcterms:W3CDTF">2020-07-27T19:32:54Z</dcterms:modified>
</cp:coreProperties>
</file>