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 activeTab="2"/>
  </bookViews>
  <sheets>
    <sheet name="AH BP" sheetId="1" r:id="rId1"/>
    <sheet name="AV BP" sheetId="2" r:id="rId2"/>
    <sheet name="AV DRE" sheetId="3" r:id="rId3"/>
  </sheets>
  <calcPr calcId="125725"/>
</workbook>
</file>

<file path=xl/calcChain.xml><?xml version="1.0" encoding="utf-8"?>
<calcChain xmlns="http://schemas.openxmlformats.org/spreadsheetml/2006/main">
  <c r="G12" i="3"/>
  <c r="G10"/>
  <c r="G9"/>
  <c r="G8"/>
  <c r="G7"/>
  <c r="G5"/>
  <c r="G3"/>
  <c r="E5"/>
  <c r="E12"/>
  <c r="E10"/>
  <c r="E9"/>
  <c r="E8"/>
  <c r="E7"/>
  <c r="E3"/>
  <c r="F12"/>
  <c r="D12"/>
  <c r="F7"/>
  <c r="D7"/>
  <c r="C12"/>
  <c r="C5"/>
  <c r="C7"/>
  <c r="C8"/>
  <c r="C9"/>
  <c r="C10"/>
  <c r="C3"/>
  <c r="B12"/>
  <c r="B7"/>
  <c r="G16" i="2"/>
  <c r="G15"/>
  <c r="G12"/>
  <c r="G11"/>
  <c r="G10"/>
  <c r="G8"/>
  <c r="G7"/>
  <c r="G6"/>
  <c r="G5"/>
  <c r="G4"/>
  <c r="G3"/>
  <c r="G2"/>
  <c r="G17"/>
  <c r="E2"/>
  <c r="E3"/>
  <c r="E4"/>
  <c r="E5"/>
  <c r="E6"/>
  <c r="E7"/>
  <c r="E8"/>
  <c r="E10"/>
  <c r="E11"/>
  <c r="E12"/>
  <c r="E15"/>
  <c r="E16"/>
  <c r="E17"/>
  <c r="C2"/>
  <c r="C3"/>
  <c r="C4"/>
  <c r="C5"/>
  <c r="C6"/>
  <c r="C7"/>
  <c r="C8"/>
  <c r="C10"/>
  <c r="C11"/>
  <c r="C12"/>
  <c r="C15"/>
  <c r="C16"/>
  <c r="C17"/>
  <c r="F10"/>
  <c r="D10"/>
  <c r="B10"/>
  <c r="F2"/>
  <c r="F19" s="1"/>
  <c r="D2"/>
  <c r="D19" s="1"/>
  <c r="B2"/>
  <c r="B19" s="1"/>
  <c r="G19" i="1"/>
  <c r="G17"/>
  <c r="G16"/>
  <c r="G15"/>
  <c r="G12"/>
  <c r="G11"/>
  <c r="G10"/>
  <c r="G8"/>
  <c r="G7"/>
  <c r="G6"/>
  <c r="G5"/>
  <c r="G4"/>
  <c r="G3"/>
  <c r="G2"/>
  <c r="E19"/>
  <c r="E17"/>
  <c r="E16"/>
  <c r="E15"/>
  <c r="E12"/>
  <c r="E11"/>
  <c r="E10"/>
  <c r="E3"/>
  <c r="E4"/>
  <c r="E5"/>
  <c r="E6"/>
  <c r="E7"/>
  <c r="E8"/>
  <c r="E2"/>
  <c r="F2"/>
  <c r="F19" s="1"/>
  <c r="F10"/>
  <c r="D10"/>
  <c r="D2"/>
  <c r="D19" s="1"/>
  <c r="B10"/>
  <c r="B2"/>
  <c r="B19" l="1"/>
</calcChain>
</file>

<file path=xl/sharedStrings.xml><?xml version="1.0" encoding="utf-8"?>
<sst xmlns="http://schemas.openxmlformats.org/spreadsheetml/2006/main" count="49" uniqueCount="26">
  <si>
    <t>ATIVO</t>
  </si>
  <si>
    <t>ATIVO CIRCULANTE</t>
  </si>
  <si>
    <t>CAIXA</t>
  </si>
  <si>
    <t>BANCOS</t>
  </si>
  <si>
    <t>ESTOQUE</t>
  </si>
  <si>
    <t>CLIENTES</t>
  </si>
  <si>
    <t>OUTRAS</t>
  </si>
  <si>
    <t>ATIVO NÃO CIRC</t>
  </si>
  <si>
    <t>IMPOSTOS A REC.</t>
  </si>
  <si>
    <t>APLICAÇÕES FINANCEIRAS LP</t>
  </si>
  <si>
    <t>APLICAÇÕES FINANCEIRAS CP</t>
  </si>
  <si>
    <t>OUTROS</t>
  </si>
  <si>
    <t>INVESTIMENTO</t>
  </si>
  <si>
    <t>IMOBILIZADO</t>
  </si>
  <si>
    <t>INTANGÍVEL</t>
  </si>
  <si>
    <t>TOTAL</t>
  </si>
  <si>
    <t>AH%</t>
  </si>
  <si>
    <t>AV%</t>
  </si>
  <si>
    <t>RECEITAS</t>
  </si>
  <si>
    <t>IMPOSTOS</t>
  </si>
  <si>
    <t>CMV</t>
  </si>
  <si>
    <t>DESPESAS</t>
  </si>
  <si>
    <t>ADMINISTRATIVAS</t>
  </si>
  <si>
    <t>COM VENDAS</t>
  </si>
  <si>
    <t>FINANCEIRAS</t>
  </si>
  <si>
    <t>LUCRO ANTES DO IR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</si>
</sst>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0" fillId="0" borderId="0" xfId="1" applyFont="1"/>
    <xf numFmtId="0" fontId="2" fillId="0" borderId="0" xfId="0" applyFont="1" applyAlignment="1">
      <alignment horizontal="center"/>
    </xf>
    <xf numFmtId="2" fontId="0" fillId="0" borderId="0" xfId="0" applyNumberFormat="1"/>
    <xf numFmtId="43" fontId="0" fillId="0" borderId="0" xfId="0" applyNumberForma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zoomScale="130" zoomScaleNormal="130" workbookViewId="0">
      <selection sqref="A1:G1"/>
    </sheetView>
  </sheetViews>
  <sheetFormatPr defaultRowHeight="15"/>
  <cols>
    <col min="1" max="1" width="27.140625" bestFit="1" customWidth="1"/>
    <col min="2" max="2" width="13.85546875" bestFit="1" customWidth="1"/>
    <col min="4" max="4" width="13.85546875" bestFit="1" customWidth="1"/>
    <col min="6" max="6" width="13.85546875" bestFit="1" customWidth="1"/>
  </cols>
  <sheetData>
    <row r="1" spans="1:7">
      <c r="A1" s="1" t="s">
        <v>0</v>
      </c>
      <c r="B1" s="3">
        <v>2012</v>
      </c>
      <c r="C1" s="3" t="s">
        <v>16</v>
      </c>
      <c r="D1" s="3">
        <v>2013</v>
      </c>
      <c r="E1" s="3" t="s">
        <v>16</v>
      </c>
      <c r="F1" s="3">
        <v>2014</v>
      </c>
      <c r="G1" s="3" t="s">
        <v>16</v>
      </c>
    </row>
    <row r="2" spans="1:7">
      <c r="A2" s="1" t="s">
        <v>1</v>
      </c>
      <c r="B2" s="2">
        <f>SUM(B3:B8)</f>
        <v>488000</v>
      </c>
      <c r="C2">
        <v>100</v>
      </c>
      <c r="D2" s="2">
        <f>SUM(D3:D8)</f>
        <v>527500</v>
      </c>
      <c r="E2" s="2">
        <f>(D2/B2)*100</f>
        <v>108.09426229508196</v>
      </c>
      <c r="F2" s="2">
        <f>SUM(F3:F8)</f>
        <v>623500</v>
      </c>
      <c r="G2" s="2">
        <f>(F2/B2)*100</f>
        <v>127.76639344262296</v>
      </c>
    </row>
    <row r="3" spans="1:7">
      <c r="A3" t="s">
        <v>2</v>
      </c>
      <c r="B3" s="2">
        <v>5000</v>
      </c>
      <c r="C3">
        <v>100</v>
      </c>
      <c r="D3" s="2">
        <v>6500</v>
      </c>
      <c r="E3" s="2">
        <f t="shared" ref="E3:E12" si="0">(D3/B3)*100</f>
        <v>130</v>
      </c>
      <c r="F3" s="2">
        <v>7000</v>
      </c>
      <c r="G3" s="2">
        <f t="shared" ref="G3:G8" si="1">(F3/B3)*100</f>
        <v>140</v>
      </c>
    </row>
    <row r="4" spans="1:7">
      <c r="A4" t="s">
        <v>3</v>
      </c>
      <c r="B4" s="2">
        <v>12000</v>
      </c>
      <c r="C4">
        <v>100</v>
      </c>
      <c r="D4" s="2">
        <v>13000</v>
      </c>
      <c r="E4" s="2">
        <f t="shared" si="0"/>
        <v>108.33333333333333</v>
      </c>
      <c r="F4" s="2">
        <v>12500</v>
      </c>
      <c r="G4" s="2">
        <f t="shared" si="1"/>
        <v>104.16666666666667</v>
      </c>
    </row>
    <row r="5" spans="1:7">
      <c r="A5" t="s">
        <v>10</v>
      </c>
      <c r="B5" s="2">
        <v>25000</v>
      </c>
      <c r="C5">
        <v>100</v>
      </c>
      <c r="D5" s="2">
        <v>2000</v>
      </c>
      <c r="E5" s="2">
        <f t="shared" si="0"/>
        <v>8</v>
      </c>
      <c r="F5" s="2">
        <v>40000</v>
      </c>
      <c r="G5" s="2">
        <f t="shared" si="1"/>
        <v>160</v>
      </c>
    </row>
    <row r="6" spans="1:7">
      <c r="A6" t="s">
        <v>5</v>
      </c>
      <c r="B6" s="2">
        <v>85000</v>
      </c>
      <c r="C6">
        <v>100</v>
      </c>
      <c r="D6" s="2">
        <v>92000</v>
      </c>
      <c r="E6" s="2">
        <f t="shared" si="0"/>
        <v>108.23529411764706</v>
      </c>
      <c r="F6" s="2">
        <v>130000</v>
      </c>
      <c r="G6" s="2">
        <f t="shared" si="1"/>
        <v>152.94117647058823</v>
      </c>
    </row>
    <row r="7" spans="1:7">
      <c r="A7" t="s">
        <v>4</v>
      </c>
      <c r="B7" s="2">
        <v>350000</v>
      </c>
      <c r="C7">
        <v>100</v>
      </c>
      <c r="D7" s="2">
        <v>400000</v>
      </c>
      <c r="E7" s="2">
        <f t="shared" si="0"/>
        <v>114.28571428571428</v>
      </c>
      <c r="F7" s="2">
        <v>420000</v>
      </c>
      <c r="G7" s="2">
        <f t="shared" si="1"/>
        <v>120</v>
      </c>
    </row>
    <row r="8" spans="1:7">
      <c r="A8" t="s">
        <v>6</v>
      </c>
      <c r="B8" s="2">
        <v>11000</v>
      </c>
      <c r="C8">
        <v>100</v>
      </c>
      <c r="D8" s="2">
        <v>14000</v>
      </c>
      <c r="E8" s="2">
        <f t="shared" si="0"/>
        <v>127.27272727272727</v>
      </c>
      <c r="F8" s="2">
        <v>14000</v>
      </c>
      <c r="G8" s="2">
        <f t="shared" si="1"/>
        <v>127.27272727272727</v>
      </c>
    </row>
    <row r="9" spans="1:7">
      <c r="B9" s="2"/>
      <c r="D9" s="2"/>
      <c r="F9" s="2"/>
    </row>
    <row r="10" spans="1:7">
      <c r="A10" s="1" t="s">
        <v>7</v>
      </c>
      <c r="B10" s="2">
        <f>SUM(B11:B17)</f>
        <v>690000</v>
      </c>
      <c r="C10">
        <v>100</v>
      </c>
      <c r="D10" s="2">
        <f>SUM(D11:D17)</f>
        <v>707000</v>
      </c>
      <c r="E10" s="2">
        <f t="shared" si="0"/>
        <v>102.46376811594202</v>
      </c>
      <c r="F10" s="2">
        <f>SUM(F11:F17)</f>
        <v>730000</v>
      </c>
      <c r="G10" s="2">
        <f>(F10/B10)*100</f>
        <v>105.79710144927536</v>
      </c>
    </row>
    <row r="11" spans="1:7">
      <c r="A11" t="s">
        <v>8</v>
      </c>
      <c r="B11" s="2">
        <v>38000</v>
      </c>
      <c r="C11">
        <v>100</v>
      </c>
      <c r="D11" s="2">
        <v>32000</v>
      </c>
      <c r="E11" s="2">
        <f t="shared" si="0"/>
        <v>84.210526315789465</v>
      </c>
      <c r="F11" s="2">
        <v>30000</v>
      </c>
      <c r="G11" s="2">
        <f t="shared" ref="G11:G19" si="2">(F11/B11)*100</f>
        <v>78.94736842105263</v>
      </c>
    </row>
    <row r="12" spans="1:7">
      <c r="A12" t="s">
        <v>9</v>
      </c>
      <c r="B12" s="2">
        <v>72000</v>
      </c>
      <c r="C12">
        <v>100</v>
      </c>
      <c r="D12" s="2">
        <v>45000</v>
      </c>
      <c r="E12" s="2">
        <f t="shared" si="0"/>
        <v>62.5</v>
      </c>
      <c r="F12" s="2">
        <v>60000</v>
      </c>
      <c r="G12" s="2">
        <f t="shared" si="2"/>
        <v>83.333333333333343</v>
      </c>
    </row>
    <row r="13" spans="1:7">
      <c r="A13" t="s">
        <v>11</v>
      </c>
      <c r="B13" s="2"/>
      <c r="D13" s="2"/>
      <c r="F13" s="2"/>
      <c r="G13" s="2"/>
    </row>
    <row r="14" spans="1:7">
      <c r="B14" s="2"/>
      <c r="D14" s="2"/>
      <c r="F14" s="2"/>
      <c r="G14" s="2"/>
    </row>
    <row r="15" spans="1:7">
      <c r="A15" t="s">
        <v>12</v>
      </c>
      <c r="B15" s="2">
        <v>120000</v>
      </c>
      <c r="C15">
        <v>100</v>
      </c>
      <c r="D15" s="2">
        <v>130000</v>
      </c>
      <c r="E15" s="2">
        <f t="shared" ref="E15:E19" si="3">(D15/B15)*100</f>
        <v>108.33333333333333</v>
      </c>
      <c r="F15" s="2">
        <v>140000</v>
      </c>
      <c r="G15" s="2">
        <f t="shared" si="2"/>
        <v>116.66666666666667</v>
      </c>
    </row>
    <row r="16" spans="1:7">
      <c r="A16" t="s">
        <v>13</v>
      </c>
      <c r="B16" s="2">
        <v>400000</v>
      </c>
      <c r="C16">
        <v>100</v>
      </c>
      <c r="D16" s="2">
        <v>450000</v>
      </c>
      <c r="E16" s="2">
        <f t="shared" si="3"/>
        <v>112.5</v>
      </c>
      <c r="F16" s="2">
        <v>460000</v>
      </c>
      <c r="G16" s="2">
        <f t="shared" si="2"/>
        <v>114.99999999999999</v>
      </c>
    </row>
    <row r="17" spans="1:7">
      <c r="A17" t="s">
        <v>14</v>
      </c>
      <c r="B17" s="2">
        <v>60000</v>
      </c>
      <c r="C17">
        <v>100</v>
      </c>
      <c r="D17" s="2">
        <v>50000</v>
      </c>
      <c r="E17" s="2">
        <f t="shared" si="3"/>
        <v>83.333333333333343</v>
      </c>
      <c r="F17" s="2">
        <v>40000</v>
      </c>
      <c r="G17" s="2">
        <f t="shared" si="2"/>
        <v>66.666666666666657</v>
      </c>
    </row>
    <row r="18" spans="1:7">
      <c r="B18" s="2"/>
      <c r="D18" s="2"/>
      <c r="F18" s="2"/>
    </row>
    <row r="19" spans="1:7">
      <c r="A19" t="s">
        <v>15</v>
      </c>
      <c r="B19" s="2">
        <f>B2+B10</f>
        <v>1178000</v>
      </c>
      <c r="D19" s="2">
        <f>D2+D10</f>
        <v>1234500</v>
      </c>
      <c r="E19" s="2">
        <f t="shared" si="3"/>
        <v>104.79626485568761</v>
      </c>
      <c r="F19" s="2">
        <f>F2+F10</f>
        <v>1353500</v>
      </c>
      <c r="G19" s="2">
        <f t="shared" si="2"/>
        <v>114.89813242784382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zoomScale="140" zoomScaleNormal="140" workbookViewId="0">
      <selection activeCell="A17" sqref="A17"/>
    </sheetView>
  </sheetViews>
  <sheetFormatPr defaultRowHeight="15"/>
  <cols>
    <col min="1" max="1" width="27.140625" bestFit="1" customWidth="1"/>
    <col min="2" max="2" width="13.85546875" bestFit="1" customWidth="1"/>
    <col min="3" max="3" width="9.28515625" bestFit="1" customWidth="1"/>
    <col min="4" max="4" width="13.85546875" bestFit="1" customWidth="1"/>
    <col min="6" max="6" width="13.85546875" bestFit="1" customWidth="1"/>
  </cols>
  <sheetData>
    <row r="1" spans="1:7">
      <c r="A1" s="1" t="s">
        <v>0</v>
      </c>
      <c r="B1" s="3">
        <v>2012</v>
      </c>
      <c r="C1" s="3" t="s">
        <v>17</v>
      </c>
      <c r="D1" s="3">
        <v>2013</v>
      </c>
      <c r="E1" s="3" t="s">
        <v>17</v>
      </c>
      <c r="F1" s="3">
        <v>2014</v>
      </c>
      <c r="G1" s="3" t="s">
        <v>17</v>
      </c>
    </row>
    <row r="2" spans="1:7">
      <c r="A2" s="1" t="s">
        <v>1</v>
      </c>
      <c r="B2" s="2">
        <f>SUM(B3:B8)</f>
        <v>488000</v>
      </c>
      <c r="C2" s="4">
        <f t="shared" ref="C2:C16" si="0">(B2/$B$19)*$C$19</f>
        <v>41.426146010186763</v>
      </c>
      <c r="D2" s="2">
        <f>SUM(D3:D8)</f>
        <v>527500</v>
      </c>
      <c r="E2" s="4">
        <f t="shared" ref="E2:E16" si="1">(D2/$D$19)*$E$19</f>
        <v>42.729850141757794</v>
      </c>
      <c r="F2" s="2">
        <f>SUM(F3:F8)</f>
        <v>623500</v>
      </c>
      <c r="G2" s="4">
        <f t="shared" ref="G2:G16" si="2">(F2/$F$19)*$G$19</f>
        <v>46.065755448836349</v>
      </c>
    </row>
    <row r="3" spans="1:7">
      <c r="A3" t="s">
        <v>2</v>
      </c>
      <c r="B3" s="2">
        <v>5000</v>
      </c>
      <c r="C3" s="4">
        <f t="shared" si="0"/>
        <v>0.42444821731748728</v>
      </c>
      <c r="D3" s="2">
        <v>6500</v>
      </c>
      <c r="E3" s="4">
        <f t="shared" si="1"/>
        <v>0.5265289590927501</v>
      </c>
      <c r="F3" s="2">
        <v>7000</v>
      </c>
      <c r="G3" s="4">
        <f t="shared" si="2"/>
        <v>0.51717768747691173</v>
      </c>
    </row>
    <row r="4" spans="1:7">
      <c r="A4" t="s">
        <v>3</v>
      </c>
      <c r="B4" s="2">
        <v>12000</v>
      </c>
      <c r="C4" s="4">
        <f t="shared" si="0"/>
        <v>1.0186757215619695</v>
      </c>
      <c r="D4" s="2">
        <v>13000</v>
      </c>
      <c r="E4" s="4">
        <f t="shared" si="1"/>
        <v>1.0530579181855002</v>
      </c>
      <c r="F4" s="2">
        <v>12500</v>
      </c>
      <c r="G4" s="4">
        <f t="shared" si="2"/>
        <v>0.92353158478019948</v>
      </c>
    </row>
    <row r="5" spans="1:7">
      <c r="A5" t="s">
        <v>10</v>
      </c>
      <c r="B5" s="2">
        <v>25000</v>
      </c>
      <c r="C5" s="4">
        <f t="shared" si="0"/>
        <v>2.1222410865874362</v>
      </c>
      <c r="D5" s="2">
        <v>2000</v>
      </c>
      <c r="E5" s="4">
        <f t="shared" si="1"/>
        <v>0.16200891049007696</v>
      </c>
      <c r="F5" s="2">
        <v>40000</v>
      </c>
      <c r="G5" s="4">
        <f t="shared" si="2"/>
        <v>2.9553010712966383</v>
      </c>
    </row>
    <row r="6" spans="1:7">
      <c r="A6" t="s">
        <v>5</v>
      </c>
      <c r="B6" s="2">
        <v>85000</v>
      </c>
      <c r="C6" s="4">
        <f t="shared" si="0"/>
        <v>7.2156196943972839</v>
      </c>
      <c r="D6" s="2">
        <v>92000</v>
      </c>
      <c r="E6" s="4">
        <f t="shared" si="1"/>
        <v>7.4524098825435399</v>
      </c>
      <c r="F6" s="2">
        <v>130000</v>
      </c>
      <c r="G6" s="4">
        <f t="shared" si="2"/>
        <v>9.6047284817140746</v>
      </c>
    </row>
    <row r="7" spans="1:7">
      <c r="A7" t="s">
        <v>4</v>
      </c>
      <c r="B7" s="2">
        <v>350000</v>
      </c>
      <c r="C7" s="4">
        <f t="shared" si="0"/>
        <v>29.711375212224105</v>
      </c>
      <c r="D7" s="2">
        <v>400000</v>
      </c>
      <c r="E7" s="4">
        <f t="shared" si="1"/>
        <v>32.401782098015389</v>
      </c>
      <c r="F7" s="2">
        <v>420000</v>
      </c>
      <c r="G7" s="4">
        <f t="shared" si="2"/>
        <v>31.030661248614706</v>
      </c>
    </row>
    <row r="8" spans="1:7">
      <c r="A8" t="s">
        <v>6</v>
      </c>
      <c r="B8" s="2">
        <v>11000</v>
      </c>
      <c r="C8" s="4">
        <f t="shared" si="0"/>
        <v>0.93378607809847192</v>
      </c>
      <c r="D8" s="2">
        <v>14000</v>
      </c>
      <c r="E8" s="4">
        <f t="shared" si="1"/>
        <v>1.1340623734305386</v>
      </c>
      <c r="F8" s="2">
        <v>14000</v>
      </c>
      <c r="G8" s="4">
        <f t="shared" si="2"/>
        <v>1.0343553749538235</v>
      </c>
    </row>
    <row r="9" spans="1:7">
      <c r="B9" s="2"/>
      <c r="C9" s="4"/>
      <c r="D9" s="2"/>
      <c r="E9" s="4"/>
      <c r="F9" s="2"/>
      <c r="G9" s="4"/>
    </row>
    <row r="10" spans="1:7">
      <c r="A10" s="1" t="s">
        <v>7</v>
      </c>
      <c r="B10" s="2">
        <f>SUM(B11:B17)</f>
        <v>690000</v>
      </c>
      <c r="C10" s="4">
        <f t="shared" si="0"/>
        <v>58.573853989813237</v>
      </c>
      <c r="D10" s="2">
        <f>SUM(D11:D17)</f>
        <v>707000</v>
      </c>
      <c r="E10" s="4">
        <f t="shared" si="1"/>
        <v>57.270149858242206</v>
      </c>
      <c r="F10" s="2">
        <f>SUM(F11:F17)</f>
        <v>730000</v>
      </c>
      <c r="G10" s="4">
        <f t="shared" si="2"/>
        <v>53.934244551163644</v>
      </c>
    </row>
    <row r="11" spans="1:7">
      <c r="A11" t="s">
        <v>8</v>
      </c>
      <c r="B11" s="2">
        <v>38000</v>
      </c>
      <c r="C11" s="4">
        <f t="shared" si="0"/>
        <v>3.225806451612903</v>
      </c>
      <c r="D11" s="2">
        <v>32000</v>
      </c>
      <c r="E11" s="4">
        <f t="shared" si="1"/>
        <v>2.5921425678412313</v>
      </c>
      <c r="F11" s="2">
        <v>30000</v>
      </c>
      <c r="G11" s="4">
        <f t="shared" si="2"/>
        <v>2.2164758034724787</v>
      </c>
    </row>
    <row r="12" spans="1:7">
      <c r="A12" t="s">
        <v>9</v>
      </c>
      <c r="B12" s="2">
        <v>72000</v>
      </c>
      <c r="C12" s="4">
        <f t="shared" si="0"/>
        <v>6.1120543293718166</v>
      </c>
      <c r="D12" s="2">
        <v>45000</v>
      </c>
      <c r="E12" s="4">
        <f t="shared" si="1"/>
        <v>3.6452004860267313</v>
      </c>
      <c r="F12" s="2">
        <v>60000</v>
      </c>
      <c r="G12" s="4">
        <f t="shared" si="2"/>
        <v>4.4329516069449575</v>
      </c>
    </row>
    <row r="13" spans="1:7">
      <c r="A13" t="s">
        <v>11</v>
      </c>
      <c r="B13" s="2"/>
      <c r="C13" s="4"/>
      <c r="D13" s="2"/>
      <c r="E13" s="4"/>
      <c r="F13" s="2"/>
      <c r="G13" s="4"/>
    </row>
    <row r="14" spans="1:7">
      <c r="B14" s="2"/>
      <c r="C14" s="4"/>
      <c r="D14" s="2"/>
      <c r="E14" s="4"/>
      <c r="F14" s="2"/>
      <c r="G14" s="4"/>
    </row>
    <row r="15" spans="1:7">
      <c r="A15" t="s">
        <v>12</v>
      </c>
      <c r="B15" s="2">
        <v>120000</v>
      </c>
      <c r="C15" s="4">
        <f t="shared" si="0"/>
        <v>10.186757215619695</v>
      </c>
      <c r="D15" s="2">
        <v>130000</v>
      </c>
      <c r="E15" s="4">
        <f t="shared" si="1"/>
        <v>10.530579181855002</v>
      </c>
      <c r="F15" s="2">
        <v>140000</v>
      </c>
      <c r="G15" s="4">
        <f t="shared" si="2"/>
        <v>10.343553749538234</v>
      </c>
    </row>
    <row r="16" spans="1:7">
      <c r="A16" t="s">
        <v>13</v>
      </c>
      <c r="B16" s="2">
        <v>400000</v>
      </c>
      <c r="C16" s="4">
        <f t="shared" si="0"/>
        <v>33.955857385398978</v>
      </c>
      <c r="D16" s="2">
        <v>450000</v>
      </c>
      <c r="E16" s="4">
        <f t="shared" si="1"/>
        <v>36.452004860267316</v>
      </c>
      <c r="F16" s="2">
        <v>460000</v>
      </c>
      <c r="G16" s="4">
        <f t="shared" si="2"/>
        <v>33.985962319911337</v>
      </c>
    </row>
    <row r="17" spans="1:7">
      <c r="A17" t="s">
        <v>14</v>
      </c>
      <c r="B17" s="2">
        <v>60000</v>
      </c>
      <c r="C17" s="4">
        <f>(B17/$B$19)*$C$19</f>
        <v>5.0933786078098473</v>
      </c>
      <c r="D17" s="2">
        <v>50000</v>
      </c>
      <c r="E17" s="4">
        <f>(D17/$D$19)*$E$19</f>
        <v>4.0502227622519236</v>
      </c>
      <c r="F17" s="2">
        <v>40000</v>
      </c>
      <c r="G17" s="4">
        <f>(F17/$F$19)*$G$19</f>
        <v>2.9553010712966383</v>
      </c>
    </row>
    <row r="18" spans="1:7">
      <c r="B18" s="2"/>
      <c r="D18" s="2"/>
      <c r="F18" s="2"/>
    </row>
    <row r="19" spans="1:7">
      <c r="A19" t="s">
        <v>15</v>
      </c>
      <c r="B19" s="2">
        <f>B2+B10</f>
        <v>1178000</v>
      </c>
      <c r="C19">
        <v>100</v>
      </c>
      <c r="D19" s="2">
        <f>D2+D10</f>
        <v>1234500</v>
      </c>
      <c r="E19" s="2">
        <v>100</v>
      </c>
      <c r="F19" s="2">
        <f>F2+F10</f>
        <v>1353500</v>
      </c>
      <c r="G19" s="2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170" zoomScaleNormal="170" workbookViewId="0">
      <selection activeCell="C7" sqref="C7"/>
    </sheetView>
  </sheetViews>
  <sheetFormatPr defaultRowHeight="15"/>
  <cols>
    <col min="1" max="1" width="25.5703125" customWidth="1"/>
    <col min="2" max="2" width="13.7109375" bestFit="1" customWidth="1"/>
    <col min="3" max="3" width="7.7109375" bestFit="1" customWidth="1"/>
    <col min="4" max="4" width="13.7109375" bestFit="1" customWidth="1"/>
    <col min="6" max="6" width="13.7109375" bestFit="1" customWidth="1"/>
  </cols>
  <sheetData>
    <row r="1" spans="1:7">
      <c r="A1" s="1"/>
      <c r="B1" s="3">
        <v>2012</v>
      </c>
      <c r="C1" s="3" t="s">
        <v>17</v>
      </c>
      <c r="D1" s="3">
        <v>2013</v>
      </c>
      <c r="E1" s="3" t="s">
        <v>17</v>
      </c>
      <c r="F1" s="3">
        <v>2014</v>
      </c>
      <c r="G1" s="3" t="s">
        <v>17</v>
      </c>
    </row>
    <row r="2" spans="1:7">
      <c r="A2" s="1" t="s">
        <v>18</v>
      </c>
      <c r="B2" s="2">
        <v>1200000</v>
      </c>
      <c r="C2" s="4">
        <v>100</v>
      </c>
      <c r="D2" s="2">
        <v>1300000</v>
      </c>
      <c r="E2" s="4">
        <v>100</v>
      </c>
      <c r="F2" s="2">
        <v>1320500</v>
      </c>
      <c r="G2" s="4">
        <v>100</v>
      </c>
    </row>
    <row r="3" spans="1:7">
      <c r="A3" t="s">
        <v>19</v>
      </c>
      <c r="B3" s="2">
        <v>-125000</v>
      </c>
      <c r="C3" s="4">
        <f>(-B3/$B$2)*$C$2</f>
        <v>10.416666666666668</v>
      </c>
      <c r="D3" s="2">
        <v>-130000</v>
      </c>
      <c r="E3" s="4">
        <f>(D3/$D$2)*$E$2</f>
        <v>-10</v>
      </c>
      <c r="F3" s="2">
        <v>-130500</v>
      </c>
      <c r="G3" s="4">
        <f>(F3/$F$2)*$G$2</f>
        <v>-9.8826202196137825</v>
      </c>
    </row>
    <row r="4" spans="1:7">
      <c r="B4" s="2"/>
      <c r="C4" s="4"/>
      <c r="D4" s="2"/>
      <c r="E4" s="4"/>
      <c r="F4" s="2"/>
      <c r="G4" s="4"/>
    </row>
    <row r="5" spans="1:7">
      <c r="A5" t="s">
        <v>20</v>
      </c>
      <c r="B5" s="2">
        <v>-500000</v>
      </c>
      <c r="C5" s="4">
        <f t="shared" ref="C5:C10" si="0">(-B5/$B$2)*$C$2</f>
        <v>41.666666666666671</v>
      </c>
      <c r="D5" s="2">
        <v>-520000</v>
      </c>
      <c r="E5" s="4">
        <f>(D5/$D$2)*$E$2</f>
        <v>-40</v>
      </c>
      <c r="F5" s="2">
        <v>-515000</v>
      </c>
      <c r="G5" s="4">
        <f t="shared" ref="G5:G12" si="1">(F5/$F$2)*$G$2</f>
        <v>-39.000378644452859</v>
      </c>
    </row>
    <row r="6" spans="1:7">
      <c r="B6" s="2"/>
      <c r="C6" s="4"/>
      <c r="D6" s="2"/>
      <c r="E6" s="4"/>
      <c r="F6" s="2"/>
      <c r="G6" s="4"/>
    </row>
    <row r="7" spans="1:7">
      <c r="A7" t="s">
        <v>21</v>
      </c>
      <c r="B7" s="2">
        <f>SUM(B8:B10)</f>
        <v>-394000</v>
      </c>
      <c r="C7" s="4">
        <f t="shared" si="0"/>
        <v>32.833333333333329</v>
      </c>
      <c r="D7" s="2">
        <f>SUM(D8:D10)</f>
        <v>-398500</v>
      </c>
      <c r="E7" s="4">
        <f t="shared" ref="E5:E12" si="2">(D7/$D$2)*$E$2</f>
        <v>-30.653846153846153</v>
      </c>
      <c r="F7" s="2">
        <f>SUM(F8:F10)</f>
        <v>-400200</v>
      </c>
      <c r="G7" s="4">
        <f t="shared" si="1"/>
        <v>-30.306702006815598</v>
      </c>
    </row>
    <row r="8" spans="1:7">
      <c r="A8" t="s">
        <v>22</v>
      </c>
      <c r="B8" s="2">
        <v>-59000</v>
      </c>
      <c r="C8" s="4">
        <f t="shared" si="0"/>
        <v>4.9166666666666661</v>
      </c>
      <c r="D8" s="2">
        <v>-60000</v>
      </c>
      <c r="E8" s="4">
        <f t="shared" si="2"/>
        <v>-4.6153846153846159</v>
      </c>
      <c r="F8" s="2">
        <v>-60500</v>
      </c>
      <c r="G8" s="4">
        <f t="shared" si="1"/>
        <v>-4.5815978795910643</v>
      </c>
    </row>
    <row r="9" spans="1:7">
      <c r="A9" t="s">
        <v>23</v>
      </c>
      <c r="B9" s="2">
        <v>-300000</v>
      </c>
      <c r="C9" s="4">
        <f t="shared" si="0"/>
        <v>25</v>
      </c>
      <c r="D9" s="2">
        <v>-302000</v>
      </c>
      <c r="E9" s="4">
        <f t="shared" si="2"/>
        <v>-23.23076923076923</v>
      </c>
      <c r="F9" s="2">
        <v>-303000</v>
      </c>
      <c r="G9" s="4">
        <f t="shared" si="1"/>
        <v>-22.945853843241196</v>
      </c>
    </row>
    <row r="10" spans="1:7">
      <c r="A10" t="s">
        <v>24</v>
      </c>
      <c r="B10" s="2">
        <v>-35000</v>
      </c>
      <c r="C10" s="4">
        <f t="shared" si="0"/>
        <v>2.9166666666666665</v>
      </c>
      <c r="D10" s="2">
        <v>-36500</v>
      </c>
      <c r="E10" s="4">
        <f t="shared" si="2"/>
        <v>-2.8076923076923075</v>
      </c>
      <c r="F10" s="2">
        <v>-36700</v>
      </c>
      <c r="G10" s="4">
        <f t="shared" si="1"/>
        <v>-2.7792502839833397</v>
      </c>
    </row>
    <row r="11" spans="1:7">
      <c r="C11" s="4"/>
      <c r="D11" s="2"/>
      <c r="E11" s="4"/>
      <c r="F11" s="2"/>
      <c r="G11" s="4"/>
    </row>
    <row r="12" spans="1:7">
      <c r="A12" t="s">
        <v>25</v>
      </c>
      <c r="B12" s="5">
        <f>B2+B3+B5+B7</f>
        <v>181000</v>
      </c>
      <c r="C12" s="4">
        <f>(B12/$B$2)*$C$2</f>
        <v>15.083333333333334</v>
      </c>
      <c r="D12" s="5">
        <f>D2+D3+D5+D7</f>
        <v>251500</v>
      </c>
      <c r="E12" s="4">
        <f t="shared" si="2"/>
        <v>19.346153846153847</v>
      </c>
      <c r="F12" s="5">
        <f>F2+F3+F5+F7</f>
        <v>274800</v>
      </c>
      <c r="G12" s="4">
        <f t="shared" si="1"/>
        <v>20.810299129117759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AH BP</vt:lpstr>
      <vt:lpstr>AV BP</vt:lpstr>
      <vt:lpstr>AV 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2017-08-18T23:48:56Z</dcterms:created>
  <dcterms:modified xsi:type="dcterms:W3CDTF">2017-08-23T22:16:26Z</dcterms:modified>
</cp:coreProperties>
</file>