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universitadipaviait-my.sharepoint.com/personal/domenico_ragusa01_universitadipavia_it/Documents/"/>
    </mc:Choice>
  </mc:AlternateContent>
  <xr:revisionPtr revIDLastSave="8" documentId="13_ncr:1_{ED2A48D3-EEB5-4AB4-9A31-7636DBEB6591}" xr6:coauthVersionLast="47" xr6:coauthVersionMax="47" xr10:uidLastSave="{1D08CF5F-AD3C-47EA-B405-575FD5AE2156}"/>
  <bookViews>
    <workbookView xWindow="-9156" yWindow="5544" windowWidth="17280" windowHeight="8964" xr2:uid="{00000000-000D-0000-FFFF-FFFF00000000}"/>
  </bookViews>
  <sheets>
    <sheet name="Data Multiplication" sheetId="1" r:id="rId1"/>
    <sheet name="Data Inversion" sheetId="3" r:id="rId2"/>
    <sheet name="Graphs Multiplication" sheetId="2" r:id="rId3"/>
    <sheet name="Graphs Invers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1" l="1"/>
  <c r="F43" i="1" s="1"/>
  <c r="F26" i="1"/>
  <c r="E43" i="1" s="1"/>
  <c r="E26" i="1"/>
  <c r="D26" i="1"/>
  <c r="C26" i="1"/>
  <c r="N42" i="1"/>
  <c r="N43" i="1"/>
  <c r="N44" i="1"/>
  <c r="N45" i="1"/>
  <c r="M42" i="1"/>
  <c r="M43" i="1"/>
  <c r="M44" i="1"/>
  <c r="M45" i="1"/>
  <c r="L42" i="1"/>
  <c r="L43" i="1"/>
  <c r="L44" i="1"/>
  <c r="L45" i="1"/>
  <c r="K42" i="1"/>
  <c r="K43" i="1"/>
  <c r="K44" i="1"/>
  <c r="K45" i="1"/>
  <c r="J42" i="1"/>
  <c r="J43" i="1"/>
  <c r="J44" i="1"/>
  <c r="J45" i="1"/>
  <c r="N41" i="1"/>
  <c r="M41" i="1"/>
  <c r="L41" i="1"/>
  <c r="K41" i="1"/>
  <c r="J41" i="1"/>
  <c r="L24" i="3"/>
  <c r="L25" i="3"/>
  <c r="L26" i="3"/>
  <c r="L27" i="3"/>
  <c r="L23" i="3"/>
  <c r="F5" i="3"/>
  <c r="F6" i="3"/>
  <c r="F7" i="3"/>
  <c r="F8" i="3"/>
  <c r="N15" i="3" s="1"/>
  <c r="F9" i="3"/>
  <c r="F10" i="3"/>
  <c r="F11" i="3"/>
  <c r="J13" i="3" s="1"/>
  <c r="F12" i="3"/>
  <c r="F13" i="3"/>
  <c r="F14" i="3"/>
  <c r="F15" i="3"/>
  <c r="F16" i="3"/>
  <c r="K13" i="3" s="1"/>
  <c r="F17" i="3"/>
  <c r="F18" i="3"/>
  <c r="F19" i="3"/>
  <c r="F20" i="3"/>
  <c r="L12" i="3" s="1"/>
  <c r="F21" i="3"/>
  <c r="F22" i="3"/>
  <c r="F23" i="3"/>
  <c r="F24" i="3"/>
  <c r="F25" i="3"/>
  <c r="F26" i="3"/>
  <c r="M13" i="3" s="1"/>
  <c r="F27" i="3"/>
  <c r="M14" i="3" s="1"/>
  <c r="F28" i="3"/>
  <c r="F29" i="3"/>
  <c r="F30" i="3"/>
  <c r="F31" i="3"/>
  <c r="F32" i="3"/>
  <c r="F33" i="3"/>
  <c r="N12" i="3"/>
  <c r="N13" i="3"/>
  <c r="N14" i="3"/>
  <c r="M12" i="3"/>
  <c r="L13" i="3"/>
  <c r="L14" i="3"/>
  <c r="K12" i="3"/>
  <c r="K14" i="3"/>
  <c r="J12" i="3"/>
  <c r="J14" i="3"/>
  <c r="F4" i="3"/>
  <c r="J11" i="3" s="1"/>
  <c r="D52" i="1"/>
  <c r="D53" i="1"/>
  <c r="D54" i="1"/>
  <c r="D55" i="1"/>
  <c r="D51" i="1"/>
  <c r="F42" i="1"/>
  <c r="F44" i="1"/>
  <c r="F45" i="1"/>
  <c r="E42" i="1"/>
  <c r="E44" i="1"/>
  <c r="E45" i="1"/>
  <c r="D42" i="1"/>
  <c r="D43" i="1"/>
  <c r="D44" i="1"/>
  <c r="D45" i="1"/>
  <c r="C42" i="1"/>
  <c r="C43" i="1"/>
  <c r="C44" i="1"/>
  <c r="C45" i="1"/>
  <c r="B42" i="1"/>
  <c r="B43" i="1"/>
  <c r="B44" i="1"/>
  <c r="B45" i="1"/>
  <c r="F41" i="1"/>
  <c r="E41" i="1"/>
  <c r="D41" i="1"/>
  <c r="C41" i="1"/>
  <c r="B41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7" i="1"/>
  <c r="F28" i="1"/>
  <c r="F29" i="1"/>
  <c r="F30" i="1"/>
  <c r="F32" i="1"/>
  <c r="F33" i="1"/>
  <c r="F4" i="1"/>
  <c r="K15" i="3" l="1"/>
  <c r="M15" i="3"/>
  <c r="J15" i="3"/>
  <c r="L15" i="3"/>
  <c r="K11" i="3"/>
  <c r="L11" i="3"/>
  <c r="M11" i="3"/>
  <c r="N11" i="3"/>
</calcChain>
</file>

<file path=xl/sharedStrings.xml><?xml version="1.0" encoding="utf-8"?>
<sst xmlns="http://schemas.openxmlformats.org/spreadsheetml/2006/main" count="113" uniqueCount="30">
  <si>
    <t>vCPU</t>
  </si>
  <si>
    <t>Matrix size</t>
  </si>
  <si>
    <t>256x256</t>
  </si>
  <si>
    <t>512x512</t>
  </si>
  <si>
    <t>1024x1024</t>
  </si>
  <si>
    <t>2048x2048</t>
  </si>
  <si>
    <t>3072x3072</t>
  </si>
  <si>
    <t>Matrix Size</t>
  </si>
  <si>
    <t>Speedup</t>
  </si>
  <si>
    <r>
      <rPr>
        <b/>
        <sz val="11"/>
        <color theme="1"/>
        <rFont val="Calibri"/>
        <family val="2"/>
        <scheme val="minor"/>
      </rPr>
      <t>CUDA</t>
    </r>
    <r>
      <rPr>
        <sz val="11"/>
        <color theme="1"/>
        <rFont val="Calibri"/>
        <family val="2"/>
        <scheme val="minor"/>
      </rPr>
      <t xml:space="preserve"> – GTX 1050 (640 cores)</t>
    </r>
  </si>
  <si>
    <t>1° Execution Time (s)</t>
  </si>
  <si>
    <t>2° Execution Time (s)</t>
  </si>
  <si>
    <t>3° Execution Time (s)</t>
  </si>
  <si>
    <t>Average Time (s)</t>
  </si>
  <si>
    <t>OpenMP - Speedup - Row-by-Row approach</t>
  </si>
  <si>
    <t>OpenMP - Speedup - Blocks approach</t>
  </si>
  <si>
    <t>CUDA – GTX 1050 (640 cores)</t>
  </si>
  <si>
    <r>
      <rPr>
        <sz val="11"/>
        <color theme="1"/>
        <rFont val="Calibri"/>
        <family val="2"/>
        <scheme val="minor"/>
      </rPr>
      <t>Serial + OpenMP</t>
    </r>
    <r>
      <rPr>
        <b/>
        <sz val="11"/>
        <color theme="1"/>
        <rFont val="Calibri"/>
        <family val="2"/>
        <scheme val="minor"/>
      </rPr>
      <t xml:space="preserve"> - Tiles </t>
    </r>
    <r>
      <rPr>
        <sz val="11"/>
        <color theme="1"/>
        <rFont val="Calibri"/>
        <family val="2"/>
        <scheme val="minor"/>
      </rPr>
      <t>Approach</t>
    </r>
  </si>
  <si>
    <r>
      <rPr>
        <sz val="11"/>
        <color theme="1"/>
        <rFont val="Calibri"/>
        <family val="2"/>
        <scheme val="minor"/>
      </rPr>
      <t>Serial + OpenMP</t>
    </r>
    <r>
      <rPr>
        <b/>
        <sz val="11"/>
        <color theme="1"/>
        <rFont val="Calibri"/>
        <family val="2"/>
        <scheme val="minor"/>
      </rPr>
      <t xml:space="preserve"> - Inversion</t>
    </r>
  </si>
  <si>
    <r>
      <rPr>
        <sz val="11"/>
        <color theme="1"/>
        <rFont val="Calibri"/>
        <family val="2"/>
        <scheme val="minor"/>
      </rPr>
      <t>Serial + OpenMP</t>
    </r>
    <r>
      <rPr>
        <b/>
        <sz val="11"/>
        <color theme="1"/>
        <rFont val="Calibri"/>
        <family val="2"/>
        <scheme val="minor"/>
      </rPr>
      <t xml:space="preserve"> - Parallelization by row</t>
    </r>
  </si>
  <si>
    <t>OpenMP - Speedup</t>
  </si>
  <si>
    <r>
      <t xml:space="preserve">OpenMP - Speedups - </t>
    </r>
    <r>
      <rPr>
        <b/>
        <sz val="11"/>
        <color theme="1"/>
        <rFont val="Calibri"/>
        <family val="2"/>
        <scheme val="minor"/>
      </rPr>
      <t>Parallelization by row</t>
    </r>
  </si>
  <si>
    <r>
      <t xml:space="preserve">OpenMP - Speedups - </t>
    </r>
    <r>
      <rPr>
        <b/>
        <sz val="11"/>
        <color theme="1"/>
        <rFont val="Calibri"/>
        <family val="2"/>
        <scheme val="minor"/>
      </rPr>
      <t xml:space="preserve">Tiles </t>
    </r>
    <r>
      <rPr>
        <sz val="11"/>
        <color theme="1"/>
        <rFont val="Calibri"/>
        <family val="2"/>
        <scheme val="minor"/>
      </rPr>
      <t xml:space="preserve"> approach</t>
    </r>
  </si>
  <si>
    <t>OpenMP - Inversion</t>
  </si>
  <si>
    <t>4096x4096</t>
  </si>
  <si>
    <t>Average Execution Time (s)</t>
  </si>
  <si>
    <t>Serial - rows</t>
  </si>
  <si>
    <t>Serial - tiles</t>
  </si>
  <si>
    <t>OpenMP - rows - 24 threads</t>
  </si>
  <si>
    <t>OpenMP - tiles - 24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</si>
</sst>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Parallelization</a:t>
            </a:r>
            <a:r>
              <a:rPr lang="it-IT" baseline="0"/>
              <a:t> by Ro</a:t>
            </a:r>
            <a:r>
              <a:rPr lang="it-IT"/>
              <a:t>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256x256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'Graphs Multiplication'!$C$5:$G$5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'Graphs Multiplication'!$C$6:$G$6</c:f>
              <c:numCache>
                <c:formatCode>0.00</c:formatCode>
                <c:ptCount val="5"/>
                <c:pt idx="0">
                  <c:v>1.8753717220870507</c:v>
                </c:pt>
                <c:pt idx="1">
                  <c:v>3.668429402432575</c:v>
                </c:pt>
                <c:pt idx="2">
                  <c:v>6.594106463878326</c:v>
                </c:pt>
                <c:pt idx="3">
                  <c:v>8.8032994923857864</c:v>
                </c:pt>
                <c:pt idx="4">
                  <c:v>8.9509677419354841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71-44DD-8515-E4502CC8E7EF}"/>
            </c:ext>
          </c:extLst>
        </c:ser>
        <c:ser>
          <c:idx val="1"/>
          <c:order val="1"/>
          <c:tx>
            <c:v>512x512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'Graphs Multiplication'!$C$7:$G$7</c:f>
              <c:numCache>
                <c:formatCode>0.00</c:formatCode>
                <c:ptCount val="5"/>
                <c:pt idx="0">
                  <c:v>1.9907734144841205</c:v>
                </c:pt>
                <c:pt idx="1">
                  <c:v>3.9272576318814663</c:v>
                </c:pt>
                <c:pt idx="2">
                  <c:v>7.5572078161484582</c:v>
                </c:pt>
                <c:pt idx="3">
                  <c:v>11.297629983465001</c:v>
                </c:pt>
                <c:pt idx="4">
                  <c:v>12.266706562936367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71-44DD-8515-E4502CC8E7EF}"/>
            </c:ext>
          </c:extLst>
        </c:ser>
        <c:ser>
          <c:idx val="2"/>
          <c:order val="2"/>
          <c:tx>
            <c:v>1024x1024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'Graphs Multiplication'!$C$8:$G$8</c:f>
              <c:numCache>
                <c:formatCode>0.00</c:formatCode>
                <c:ptCount val="5"/>
                <c:pt idx="0">
                  <c:v>2.0097664895971672</c:v>
                </c:pt>
                <c:pt idx="1">
                  <c:v>4.0269499726778122</c:v>
                </c:pt>
                <c:pt idx="2">
                  <c:v>7.8993180158767151</c:v>
                </c:pt>
                <c:pt idx="3">
                  <c:v>11.8</c:v>
                </c:pt>
                <c:pt idx="4">
                  <c:v>12.31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71-44DD-8515-E4502CC8E7EF}"/>
            </c:ext>
          </c:extLst>
        </c:ser>
        <c:ser>
          <c:idx val="3"/>
          <c:order val="3"/>
          <c:tx>
            <c:v>2048x2048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'Graphs Multiplication'!$C$9:$G$9</c:f>
              <c:numCache>
                <c:formatCode>0.00</c:formatCode>
                <c:ptCount val="5"/>
                <c:pt idx="0">
                  <c:v>2.0039765794960842</c:v>
                </c:pt>
                <c:pt idx="1">
                  <c:v>4.0278819953983831</c:v>
                </c:pt>
                <c:pt idx="2">
                  <c:v>8.0530413749762495</c:v>
                </c:pt>
                <c:pt idx="3">
                  <c:v>12.359566124612158</c:v>
                </c:pt>
                <c:pt idx="4">
                  <c:v>12.651055654696474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71-44DD-8515-E4502CC8E7EF}"/>
            </c:ext>
          </c:extLst>
        </c:ser>
        <c:ser>
          <c:idx val="4"/>
          <c:order val="4"/>
          <c:tx>
            <c:v>3072x3072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'Graphs Multiplication'!$C$10:$G$10</c:f>
              <c:numCache>
                <c:formatCode>0.00</c:formatCode>
                <c:ptCount val="5"/>
                <c:pt idx="0">
                  <c:v>2.0020165764865814</c:v>
                </c:pt>
                <c:pt idx="1">
                  <c:v>4.0240982028559795</c:v>
                </c:pt>
                <c:pt idx="2">
                  <c:v>8.0251550178405733</c:v>
                </c:pt>
                <c:pt idx="3">
                  <c:v>12.28896495648233</c:v>
                </c:pt>
                <c:pt idx="4">
                  <c:v>12.684778554737422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71-44DD-8515-E4502CC8E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7754912"/>
        <c:axId val="907754496"/>
      </c:lineChart>
      <c:catAx>
        <c:axId val="90775491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vCPU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754496"/>
        <c:crosses val="autoZero"/>
        <c:auto val="1"/>
        <c:lblAlgn val="ctr"/>
        <c:lblOffset val="100"/>
        <c:noMultiLvlLbl val="0"/>
      </c:catAx>
      <c:valAx>
        <c:axId val="90775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754912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99015748031488"/>
          <c:y val="0.27248687664041993"/>
          <c:w val="0.16621729052125958"/>
          <c:h val="0.385419401712783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Tiles approach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256x256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'Graphs Multiplication'!$C$5:$G$5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'Graphs Multiplication'!$N$6:$R$6</c:f>
              <c:numCache>
                <c:formatCode>0.00</c:formatCode>
                <c:ptCount val="5"/>
                <c:pt idx="0">
                  <c:v>1.8147086914995223</c:v>
                </c:pt>
                <c:pt idx="1">
                  <c:v>3.4461910519951635</c:v>
                </c:pt>
                <c:pt idx="2">
                  <c:v>6.1688311688311694</c:v>
                </c:pt>
                <c:pt idx="3">
                  <c:v>6.7776456599286563</c:v>
                </c:pt>
                <c:pt idx="4">
                  <c:v>6.5592635212888375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F-4B4B-82B2-D43CA2F2A320}"/>
            </c:ext>
          </c:extLst>
        </c:ser>
        <c:ser>
          <c:idx val="1"/>
          <c:order val="1"/>
          <c:tx>
            <c:v>512x512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'Graphs Multiplication'!$N$7:$R$7</c:f>
              <c:numCache>
                <c:formatCode>0.00</c:formatCode>
                <c:ptCount val="5"/>
                <c:pt idx="0">
                  <c:v>1.889763779527559</c:v>
                </c:pt>
                <c:pt idx="1">
                  <c:v>3.7057052420288743</c:v>
                </c:pt>
                <c:pt idx="2">
                  <c:v>7.1396697902722002</c:v>
                </c:pt>
                <c:pt idx="3">
                  <c:v>11.464055409601148</c:v>
                </c:pt>
                <c:pt idx="4">
                  <c:v>13.16872427983539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1F-4B4B-82B2-D43CA2F2A320}"/>
            </c:ext>
          </c:extLst>
        </c:ser>
        <c:ser>
          <c:idx val="2"/>
          <c:order val="2"/>
          <c:tx>
            <c:v>1024x1024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'Graphs Multiplication'!$N$8:$R$8</c:f>
              <c:numCache>
                <c:formatCode>0.00</c:formatCode>
                <c:ptCount val="5"/>
                <c:pt idx="0">
                  <c:v>1.9182700691739816</c:v>
                </c:pt>
                <c:pt idx="1">
                  <c:v>3.8344226579520697</c:v>
                </c:pt>
                <c:pt idx="2">
                  <c:v>7.5392670157068062</c:v>
                </c:pt>
                <c:pt idx="3">
                  <c:v>12.435233160621761</c:v>
                </c:pt>
                <c:pt idx="4">
                  <c:v>15.131830340084067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1F-4B4B-82B2-D43CA2F2A320}"/>
            </c:ext>
          </c:extLst>
        </c:ser>
        <c:ser>
          <c:idx val="3"/>
          <c:order val="3"/>
          <c:tx>
            <c:v>2048x2048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'Graphs Multiplication'!$N$9:$R$9</c:f>
              <c:numCache>
                <c:formatCode>0.00</c:formatCode>
                <c:ptCount val="5"/>
                <c:pt idx="0">
                  <c:v>1.9100043466576728</c:v>
                </c:pt>
                <c:pt idx="1">
                  <c:v>3.8116559647556794</c:v>
                </c:pt>
                <c:pt idx="2">
                  <c:v>7.61176865206766</c:v>
                </c:pt>
                <c:pt idx="3">
                  <c:v>12.803411018912939</c:v>
                </c:pt>
                <c:pt idx="4">
                  <c:v>15.460907312420309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1F-4B4B-82B2-D43CA2F2A320}"/>
            </c:ext>
          </c:extLst>
        </c:ser>
        <c:ser>
          <c:idx val="4"/>
          <c:order val="4"/>
          <c:tx>
            <c:v>3072x3072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'Graphs Multiplication'!$N$10:$R$10</c:f>
              <c:numCache>
                <c:formatCode>0.00</c:formatCode>
                <c:ptCount val="5"/>
                <c:pt idx="0">
                  <c:v>1.8944385814460794</c:v>
                </c:pt>
                <c:pt idx="1">
                  <c:v>3.7860220642066018</c:v>
                </c:pt>
                <c:pt idx="2">
                  <c:v>7.5747555985794603</c:v>
                </c:pt>
                <c:pt idx="3">
                  <c:v>12.800256789771208</c:v>
                </c:pt>
                <c:pt idx="4">
                  <c:v>15.647867038909663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1F-4B4B-82B2-D43CA2F2A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7754912"/>
        <c:axId val="907754496"/>
      </c:lineChart>
      <c:catAx>
        <c:axId val="90775491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vCPU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754496"/>
        <c:crosses val="autoZero"/>
        <c:auto val="1"/>
        <c:lblAlgn val="ctr"/>
        <c:lblOffset val="100"/>
        <c:noMultiLvlLbl val="0"/>
      </c:catAx>
      <c:valAx>
        <c:axId val="90775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75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99015748031488"/>
          <c:y val="0.27248687664041993"/>
          <c:w val="0.16737753547212553"/>
          <c:h val="0.385419401712783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CUDA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'Graphs Multiplication'!$Y$6:$Y$10</c:f>
              <c:strCache>
                <c:ptCount val="5"/>
                <c:pt idx="0">
                  <c:v>256x256</c:v>
                </c:pt>
                <c:pt idx="1">
                  <c:v>512x512</c:v>
                </c:pt>
                <c:pt idx="2">
                  <c:v>1024x1024</c:v>
                </c:pt>
                <c:pt idx="3">
                  <c:v>2048x2048</c:v>
                </c:pt>
                <c:pt idx="4">
                  <c:v>3072x3072</c:v>
                </c:pt>
              </c:strCache>
            </c:strRef>
          </c:cat>
          <c:val>
            <c:numRef>
              <c:f>'Graphs Multiplication'!$Z$6:$Z$10</c:f>
              <c:numCache>
                <c:formatCode>0.00</c:formatCode>
                <c:ptCount val="5"/>
                <c:pt idx="0">
                  <c:v>23.123333333333331</c:v>
                </c:pt>
                <c:pt idx="1">
                  <c:v>34.162777777777777</c:v>
                </c:pt>
                <c:pt idx="2">
                  <c:v>41.340406504065044</c:v>
                </c:pt>
                <c:pt idx="3">
                  <c:v>166.59508692365833</c:v>
                </c:pt>
                <c:pt idx="4">
                  <c:v>174.32742063492063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3C-463E-8F68-5D7752526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7413840"/>
        <c:axId val="1007415088"/>
      </c:lineChart>
      <c:catAx>
        <c:axId val="10074138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415088"/>
        <c:crosses val="autoZero"/>
        <c:auto val="1"/>
        <c:lblAlgn val="ctr"/>
        <c:lblOffset val="100"/>
        <c:noMultiLvlLbl val="0"/>
      </c:catAx>
      <c:valAx>
        <c:axId val="1007415088"/>
        <c:scaling>
          <c:orientation val="minMax"/>
          <c:max val="18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41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Inversion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'Graphs Inversion'!$B$6</c:f>
              <c:strCache>
                <c:ptCount val="1"/>
                <c:pt idx="0">
                  <c:v>512x512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'Graphs Inversion'!$C$5:$G$5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'Graphs Inversion'!$C$6:$G$6</c:f>
              <c:numCache>
                <c:formatCode>0.00</c:formatCode>
                <c:ptCount val="5"/>
                <c:pt idx="0">
                  <c:v>1.9448205728647527</c:v>
                </c:pt>
                <c:pt idx="1">
                  <c:v>3.7967368332898181</c:v>
                </c:pt>
                <c:pt idx="2">
                  <c:v>6.9115864048067444</c:v>
                </c:pt>
                <c:pt idx="3">
                  <c:v>6.0641021606055379</c:v>
                </c:pt>
                <c:pt idx="4">
                  <c:v>4.9730348823704018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0-43B3-98CF-615631572C39}"/>
            </c:ext>
          </c:extLst>
        </c:ser>
        <c:ser>
          <c:idx val="1"/>
          <c:order val="1"/>
          <c:tx>
            <c:strRef>
              <c:f>'Graphs Inversion'!$B$7</c:f>
              <c:strCache>
                <c:ptCount val="1"/>
                <c:pt idx="0">
                  <c:v>1024x1024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'Graphs Inversion'!$C$5:$G$5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'Graphs Inversion'!$C$7:$G$7</c:f>
              <c:numCache>
                <c:formatCode>0.00</c:formatCode>
                <c:ptCount val="5"/>
                <c:pt idx="0">
                  <c:v>2.0560621121778357</c:v>
                </c:pt>
                <c:pt idx="1">
                  <c:v>3.6109239251659737</c:v>
                </c:pt>
                <c:pt idx="2">
                  <c:v>5.329253091612304</c:v>
                </c:pt>
                <c:pt idx="3">
                  <c:v>5.7091965807118772</c:v>
                </c:pt>
                <c:pt idx="4">
                  <c:v>5.0043270037343808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D0-43B3-98CF-615631572C39}"/>
            </c:ext>
          </c:extLst>
        </c:ser>
        <c:ser>
          <c:idx val="2"/>
          <c:order val="2"/>
          <c:tx>
            <c:strRef>
              <c:f>'Graphs Inversion'!$B$8</c:f>
              <c:strCache>
                <c:ptCount val="1"/>
                <c:pt idx="0">
                  <c:v>2048x2048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'Graphs Inversion'!$C$5:$G$5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'Graphs Inversion'!$C$8:$G$8</c:f>
              <c:numCache>
                <c:formatCode>0.00</c:formatCode>
                <c:ptCount val="5"/>
                <c:pt idx="0">
                  <c:v>2.0335295874112846</c:v>
                </c:pt>
                <c:pt idx="1">
                  <c:v>3.8497951893924451</c:v>
                </c:pt>
                <c:pt idx="2">
                  <c:v>7.0097810580569258</c:v>
                </c:pt>
                <c:pt idx="3">
                  <c:v>9.6352354749127951</c:v>
                </c:pt>
                <c:pt idx="4">
                  <c:v>9.4451376462504033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D0-43B3-98CF-615631572C39}"/>
            </c:ext>
          </c:extLst>
        </c:ser>
        <c:ser>
          <c:idx val="3"/>
          <c:order val="3"/>
          <c:tx>
            <c:strRef>
              <c:f>'Graphs Inversion'!$B$9</c:f>
              <c:strCache>
                <c:ptCount val="1"/>
                <c:pt idx="0">
                  <c:v>3072x3072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'Graphs Inversion'!$C$5:$G$5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'Graphs Inversion'!$C$9:$G$9</c:f>
              <c:numCache>
                <c:formatCode>0.00</c:formatCode>
                <c:ptCount val="5"/>
                <c:pt idx="0">
                  <c:v>2.0013893070562072</c:v>
                </c:pt>
                <c:pt idx="1">
                  <c:v>4.0470086016775557</c:v>
                </c:pt>
                <c:pt idx="2">
                  <c:v>7.9963284638239731</c:v>
                </c:pt>
                <c:pt idx="3">
                  <c:v>11.615592960000615</c:v>
                </c:pt>
                <c:pt idx="4">
                  <c:v>12.292307034238357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D0-43B3-98CF-615631572C39}"/>
            </c:ext>
          </c:extLst>
        </c:ser>
        <c:ser>
          <c:idx val="4"/>
          <c:order val="4"/>
          <c:tx>
            <c:strRef>
              <c:f>'Graphs Inversion'!$B$10</c:f>
              <c:strCache>
                <c:ptCount val="1"/>
                <c:pt idx="0">
                  <c:v>4096x4096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'Graphs Inversion'!$C$5:$G$5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'Graphs Inversion'!$C$10:$G$10</c:f>
              <c:numCache>
                <c:formatCode>0.00</c:formatCode>
                <c:ptCount val="5"/>
                <c:pt idx="0">
                  <c:v>1.9815968486465694</c:v>
                </c:pt>
                <c:pt idx="1">
                  <c:v>4.0280993514567198</c:v>
                </c:pt>
                <c:pt idx="2">
                  <c:v>7.967034575136287</c:v>
                </c:pt>
                <c:pt idx="3">
                  <c:v>12.104403807816876</c:v>
                </c:pt>
                <c:pt idx="4">
                  <c:v>13.112353096562467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D0-43B3-98CF-615631572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7754912"/>
        <c:axId val="907754496"/>
      </c:lineChart>
      <c:catAx>
        <c:axId val="90775491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vCPU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754496"/>
        <c:crosses val="autoZero"/>
        <c:auto val="1"/>
        <c:lblAlgn val="ctr"/>
        <c:lblOffset val="100"/>
        <c:noMultiLvlLbl val="0"/>
      </c:catAx>
      <c:valAx>
        <c:axId val="90775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754912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99015748031488"/>
          <c:y val="0.27248687664041993"/>
          <c:w val="0.16621729052125958"/>
          <c:h val="0.385419401712783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CUDA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'Graphs Inversion'!$M$6:$M$10</c:f>
              <c:strCache>
                <c:ptCount val="5"/>
                <c:pt idx="0">
                  <c:v>512x512</c:v>
                </c:pt>
                <c:pt idx="1">
                  <c:v>1024x1024</c:v>
                </c:pt>
                <c:pt idx="2">
                  <c:v>2048x2048</c:v>
                </c:pt>
                <c:pt idx="3">
                  <c:v>3072x3072</c:v>
                </c:pt>
                <c:pt idx="4">
                  <c:v>4096x4096</c:v>
                </c:pt>
              </c:strCache>
            </c:strRef>
          </c:cat>
          <c:val>
            <c:numRef>
              <c:f>'Graphs Inversion'!$N$6:$N$10</c:f>
              <c:numCache>
                <c:formatCode>0.00</c:formatCode>
                <c:ptCount val="5"/>
                <c:pt idx="0">
                  <c:v>3.7779950980392161</c:v>
                </c:pt>
                <c:pt idx="1">
                  <c:v>4.6995266229029911</c:v>
                </c:pt>
                <c:pt idx="2">
                  <c:v>9.3282120551924468</c:v>
                </c:pt>
                <c:pt idx="3">
                  <c:v>13.213980907051807</c:v>
                </c:pt>
                <c:pt idx="4">
                  <c:v>13.356679509415263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EB-4F68-BF19-447DA11FF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7413840"/>
        <c:axId val="1007415088"/>
      </c:lineChart>
      <c:catAx>
        <c:axId val="10074138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415088"/>
        <c:crosses val="autoZero"/>
        <c:auto val="1"/>
        <c:lblAlgn val="ctr"/>
        <c:lblOffset val="100"/>
        <c:noMultiLvlLbl val="0"/>
      </c:catAx>
      <c:valAx>
        <c:axId val="100741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41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254137</xdr:colOff>
      <xdr:row>11</xdr:row>
      <xdr:rowOff>134071</xdr:rowOff>
    </xdr:from>
    <xdr:to>
      <xdr:col>8</xdr:col>
      <xdr:colOff>276997</xdr:colOff>
      <xdr:row>26</xdr:row>
      <xdr:rowOff>134071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5DCC9C-94D3-45CA-9D26-5051B4E3D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12</xdr:row>
      <xdr:rowOff>0</xdr:rowOff>
    </xdr:from>
    <xdr:to>
      <xdr:col>19</xdr:col>
      <xdr:colOff>304800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E681CD-5260-4910-AEEC-91DB916A1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352373</xdr:colOff>
      <xdr:row>12</xdr:row>
      <xdr:rowOff>18246</xdr:rowOff>
    </xdr:from>
    <xdr:to>
      <xdr:col>27</xdr:col>
      <xdr:colOff>491895</xdr:colOff>
      <xdr:row>27</xdr:row>
      <xdr:rowOff>24685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200DE7-1770-4F74-97F2-03DAE8AAC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11</xdr:row>
      <xdr:rowOff>175260</xdr:rowOff>
    </xdr:from>
    <xdr:to>
      <xdr:col>8</xdr:col>
      <xdr:colOff>266700</xdr:colOff>
      <xdr:row>26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6CE6E6-EA7B-44C8-AF4C-9B9375C7DC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259697</xdr:colOff>
      <xdr:row>11</xdr:row>
      <xdr:rowOff>172705</xdr:rowOff>
    </xdr:from>
    <xdr:to>
      <xdr:col>14</xdr:col>
      <xdr:colOff>430110</xdr:colOff>
      <xdr:row>26</xdr:row>
      <xdr:rowOff>179144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18240B-A7BC-42A5-8793-95849AB88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zoomScale="67" zoomScaleNormal="70" workbookViewId="0">
      <selection activeCell="P19" sqref="P19"/>
    </sheetView>
  </sheetViews>
  <sheetFormatPr defaultRowHeight="14.4" x14ac:dyDescent="0.3"/>
  <cols>
    <col min="1" max="1" width="15" customWidth="1"/>
    <col min="2" max="2" width="20" customWidth="1"/>
    <col min="3" max="3" width="21" customWidth="1"/>
    <col min="4" max="4" width="21.33203125" customWidth="1"/>
    <col min="5" max="6" width="21.109375" customWidth="1"/>
    <col min="7" max="7" width="9.33203125" customWidth="1"/>
    <col min="9" max="9" width="15" customWidth="1"/>
    <col min="10" max="10" width="20" customWidth="1"/>
    <col min="11" max="11" width="21" customWidth="1"/>
    <col min="12" max="12" width="21.33203125" customWidth="1"/>
    <col min="13" max="14" width="21.109375" customWidth="1"/>
    <col min="15" max="15" width="9.6640625" bestFit="1" customWidth="1"/>
    <col min="16" max="17" width="9" bestFit="1" customWidth="1"/>
    <col min="18" max="18" width="14.109375" customWidth="1"/>
    <col min="19" max="19" width="14" customWidth="1"/>
    <col min="20" max="20" width="22.44140625" customWidth="1"/>
    <col min="21" max="21" width="39.88671875" customWidth="1"/>
    <col min="22" max="22" width="41.88671875" customWidth="1"/>
  </cols>
  <sheetData>
    <row r="1" spans="1:22" x14ac:dyDescent="0.3">
      <c r="A1" s="39" t="s">
        <v>19</v>
      </c>
      <c r="B1" s="39"/>
      <c r="C1" s="39"/>
      <c r="D1" s="39"/>
      <c r="E1" s="39"/>
      <c r="F1" s="39"/>
      <c r="I1" s="39" t="s">
        <v>17</v>
      </c>
      <c r="J1" s="39"/>
      <c r="K1" s="39"/>
      <c r="L1" s="39"/>
      <c r="M1" s="39"/>
      <c r="N1" s="39"/>
    </row>
    <row r="2" spans="1:22" x14ac:dyDescent="0.3">
      <c r="A2" s="39"/>
      <c r="B2" s="39"/>
      <c r="C2" s="39"/>
      <c r="D2" s="39"/>
      <c r="E2" s="39"/>
      <c r="F2" s="39"/>
      <c r="I2" s="39"/>
      <c r="J2" s="39"/>
      <c r="K2" s="39"/>
      <c r="L2" s="39"/>
      <c r="M2" s="39"/>
      <c r="N2" s="39"/>
    </row>
    <row r="3" spans="1:22" ht="15.6" x14ac:dyDescent="0.3">
      <c r="A3" s="1" t="s">
        <v>0</v>
      </c>
      <c r="B3" s="1" t="s">
        <v>1</v>
      </c>
      <c r="C3" s="1" t="s">
        <v>10</v>
      </c>
      <c r="D3" s="1" t="s">
        <v>11</v>
      </c>
      <c r="E3" s="1" t="s">
        <v>12</v>
      </c>
      <c r="F3" s="1" t="s">
        <v>13</v>
      </c>
      <c r="I3" s="1" t="s">
        <v>0</v>
      </c>
      <c r="J3" s="1" t="s">
        <v>1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22" ht="15.6" x14ac:dyDescent="0.3">
      <c r="A4" s="29">
        <v>1</v>
      </c>
      <c r="B4" s="2">
        <v>256</v>
      </c>
      <c r="C4" s="2">
        <v>2.317E-2</v>
      </c>
      <c r="D4" s="2">
        <v>2.3099999999999999E-2</v>
      </c>
      <c r="E4" s="2">
        <v>2.3099999999999999E-2</v>
      </c>
      <c r="F4" s="9">
        <f>(C4 + D4 + E4)/3</f>
        <v>2.3123333333333333E-2</v>
      </c>
      <c r="I4" s="40">
        <v>1</v>
      </c>
      <c r="J4" s="2">
        <v>256</v>
      </c>
      <c r="K4" s="26">
        <v>1.9112000000000001E-2</v>
      </c>
      <c r="L4" s="26">
        <v>1.9132E-2</v>
      </c>
      <c r="M4" s="26">
        <v>1.9092000000000001E-2</v>
      </c>
      <c r="N4" s="9">
        <v>1.9112000000000001E-2</v>
      </c>
    </row>
    <row r="5" spans="1:22" ht="15.6" x14ac:dyDescent="0.3">
      <c r="A5" s="30"/>
      <c r="B5" s="2">
        <v>512</v>
      </c>
      <c r="C5" s="2">
        <v>0.20494999999999999</v>
      </c>
      <c r="D5" s="2">
        <v>0.20535</v>
      </c>
      <c r="E5" s="2">
        <v>0.20463000000000001</v>
      </c>
      <c r="F5" s="9">
        <f t="shared" ref="F5:F33" si="0">(C5 + D5 + E5)/3</f>
        <v>0.20497666666666667</v>
      </c>
      <c r="I5" s="40"/>
      <c r="J5" s="2">
        <v>512</v>
      </c>
      <c r="K5" s="26">
        <v>0.16366</v>
      </c>
      <c r="L5" s="26">
        <v>0.16345999999999999</v>
      </c>
      <c r="M5" s="26">
        <v>0.16325999999999999</v>
      </c>
      <c r="N5" s="9">
        <v>0.16345999999999999</v>
      </c>
    </row>
    <row r="6" spans="1:22" ht="15.6" x14ac:dyDescent="0.3">
      <c r="A6" s="30"/>
      <c r="B6" s="2">
        <v>1024</v>
      </c>
      <c r="C6" s="2">
        <v>1.68719</v>
      </c>
      <c r="D6" s="2">
        <v>1.6996500000000001</v>
      </c>
      <c r="E6" s="2">
        <v>1.6980299999999999</v>
      </c>
      <c r="F6" s="9">
        <f t="shared" si="0"/>
        <v>1.6949566666666669</v>
      </c>
      <c r="I6" s="40"/>
      <c r="J6" s="2">
        <v>1024</v>
      </c>
      <c r="K6" s="26">
        <v>1.3211200000000001</v>
      </c>
      <c r="L6" s="26">
        <v>1.32212</v>
      </c>
      <c r="M6" s="26">
        <v>1.3231200000000001</v>
      </c>
      <c r="N6" s="9">
        <v>1.32212</v>
      </c>
    </row>
    <row r="7" spans="1:22" ht="15.6" x14ac:dyDescent="0.3">
      <c r="A7" s="30"/>
      <c r="B7" s="2">
        <v>2048</v>
      </c>
      <c r="C7" s="2">
        <v>73.253259999999997</v>
      </c>
      <c r="D7" s="2">
        <v>73.580250000000007</v>
      </c>
      <c r="E7" s="2">
        <v>73.571789999999993</v>
      </c>
      <c r="F7" s="9">
        <f t="shared" si="0"/>
        <v>73.468433333333323</v>
      </c>
      <c r="I7" s="40"/>
      <c r="J7" s="2">
        <v>2048</v>
      </c>
      <c r="K7" s="26">
        <v>10.59276</v>
      </c>
      <c r="L7" s="26">
        <v>10.59076</v>
      </c>
      <c r="M7" s="26">
        <v>10.591760000000001</v>
      </c>
      <c r="N7" s="9">
        <v>10.591760000000001</v>
      </c>
    </row>
    <row r="8" spans="1:22" ht="15.6" customHeight="1" x14ac:dyDescent="0.3">
      <c r="A8" s="31"/>
      <c r="B8" s="2">
        <v>3072</v>
      </c>
      <c r="C8" s="2">
        <v>263.57492999999999</v>
      </c>
      <c r="D8" s="2">
        <v>264.01170000000002</v>
      </c>
      <c r="E8" s="2">
        <v>263.16255000000001</v>
      </c>
      <c r="F8" s="9">
        <f t="shared" si="0"/>
        <v>263.58305999999999</v>
      </c>
      <c r="H8" s="6"/>
      <c r="I8" s="40"/>
      <c r="J8" s="2">
        <v>3072</v>
      </c>
      <c r="K8" s="26">
        <v>35.890920000000001</v>
      </c>
      <c r="L8" s="26">
        <v>35.890819999999998</v>
      </c>
      <c r="M8" s="26">
        <v>35.890720000000002</v>
      </c>
      <c r="N8" s="9">
        <v>35.890819999999998</v>
      </c>
    </row>
    <row r="9" spans="1:22" ht="15.6" customHeight="1" x14ac:dyDescent="0.3">
      <c r="A9" s="29">
        <v>2</v>
      </c>
      <c r="B9" s="2">
        <v>256</v>
      </c>
      <c r="C9" s="2">
        <v>1.217E-2</v>
      </c>
      <c r="D9" s="2">
        <v>1.2659999999999999E-2</v>
      </c>
      <c r="E9" s="2">
        <v>1.2160000000000001E-2</v>
      </c>
      <c r="F9" s="9">
        <f t="shared" si="0"/>
        <v>1.2329999999999999E-2</v>
      </c>
      <c r="I9" s="40">
        <v>2</v>
      </c>
      <c r="J9" s="2">
        <v>256</v>
      </c>
      <c r="K9" s="3">
        <v>1.0500000000000001E-2</v>
      </c>
      <c r="L9" s="3">
        <v>1.047E-2</v>
      </c>
      <c r="M9" s="3">
        <v>1.044E-2</v>
      </c>
      <c r="N9" s="9">
        <f>(K9+L9+M9)/3</f>
        <v>1.047E-2</v>
      </c>
    </row>
    <row r="10" spans="1:22" ht="15.6" customHeight="1" x14ac:dyDescent="0.3">
      <c r="A10" s="30"/>
      <c r="B10" s="2">
        <v>512</v>
      </c>
      <c r="C10" s="2">
        <v>0.10308</v>
      </c>
      <c r="D10" s="2">
        <v>0.10349999999999999</v>
      </c>
      <c r="E10" s="2">
        <v>0.10231</v>
      </c>
      <c r="F10" s="9">
        <f t="shared" si="0"/>
        <v>0.10296333333333334</v>
      </c>
      <c r="I10" s="40"/>
      <c r="J10" s="2">
        <v>512</v>
      </c>
      <c r="K10" s="3">
        <v>8.4570000000000006E-2</v>
      </c>
      <c r="L10" s="3">
        <v>8.4830000000000003E-2</v>
      </c>
      <c r="M10" s="3">
        <v>8.4599999999999995E-2</v>
      </c>
      <c r="N10" s="9">
        <f t="shared" ref="N10:N33" si="1">(K10+L10+M10)/3</f>
        <v>8.4666666666666668E-2</v>
      </c>
    </row>
    <row r="11" spans="1:22" ht="15.6" x14ac:dyDescent="0.3">
      <c r="A11" s="30"/>
      <c r="B11" s="2">
        <v>1024</v>
      </c>
      <c r="C11" s="2">
        <v>0.84336</v>
      </c>
      <c r="D11" s="2">
        <v>0.84240000000000004</v>
      </c>
      <c r="E11" s="2">
        <v>0.84431999999999996</v>
      </c>
      <c r="F11" s="9">
        <f t="shared" si="0"/>
        <v>0.84336</v>
      </c>
      <c r="I11" s="40"/>
      <c r="J11" s="2">
        <v>1024</v>
      </c>
      <c r="K11" s="3">
        <v>0.68786999999999998</v>
      </c>
      <c r="L11" s="3">
        <v>0.68635999999999997</v>
      </c>
      <c r="M11" s="3">
        <v>0.69013000000000002</v>
      </c>
      <c r="N11" s="9">
        <f t="shared" si="1"/>
        <v>0.68811999999999995</v>
      </c>
    </row>
    <row r="12" spans="1:22" ht="15.6" x14ac:dyDescent="0.3">
      <c r="A12" s="30"/>
      <c r="B12" s="2">
        <v>2048</v>
      </c>
      <c r="C12" s="2">
        <v>36.730260000000001</v>
      </c>
      <c r="D12" s="2">
        <v>36.632040000000003</v>
      </c>
      <c r="E12" s="2">
        <v>36.621670000000002</v>
      </c>
      <c r="F12" s="9">
        <f t="shared" si="0"/>
        <v>36.661323333333335</v>
      </c>
      <c r="I12" s="40"/>
      <c r="J12" s="2">
        <v>2048</v>
      </c>
      <c r="K12" s="3">
        <v>5.5410599999999999</v>
      </c>
      <c r="L12" s="3">
        <v>5.5445599999999997</v>
      </c>
      <c r="M12" s="3">
        <v>5.5478500000000004</v>
      </c>
      <c r="N12" s="9">
        <f t="shared" si="1"/>
        <v>5.5444899999999997</v>
      </c>
    </row>
    <row r="13" spans="1:22" ht="15.6" x14ac:dyDescent="0.3">
      <c r="A13" s="31"/>
      <c r="B13" s="2">
        <v>3072</v>
      </c>
      <c r="C13" s="2">
        <v>131.89080000000001</v>
      </c>
      <c r="D13" s="2">
        <v>131.66550000000001</v>
      </c>
      <c r="E13" s="2">
        <v>131.42004</v>
      </c>
      <c r="F13" s="9">
        <f t="shared" si="0"/>
        <v>131.65878000000001</v>
      </c>
      <c r="I13" s="40"/>
      <c r="J13" s="2">
        <v>3072</v>
      </c>
      <c r="K13" s="3">
        <v>18.943439999999999</v>
      </c>
      <c r="L13" s="3">
        <v>18.936450000000001</v>
      </c>
      <c r="M13" s="3">
        <v>18.954889999999999</v>
      </c>
      <c r="N13" s="9">
        <f t="shared" si="1"/>
        <v>18.944926666666667</v>
      </c>
    </row>
    <row r="14" spans="1:22" ht="15.6" x14ac:dyDescent="0.3">
      <c r="A14" s="29">
        <v>4</v>
      </c>
      <c r="B14" s="2">
        <v>256</v>
      </c>
      <c r="C14" s="2">
        <v>6.2899999999999996E-3</v>
      </c>
      <c r="D14" s="2">
        <v>6.3200000000000001E-3</v>
      </c>
      <c r="E14" s="2">
        <v>6.3E-3</v>
      </c>
      <c r="F14" s="9">
        <f t="shared" si="0"/>
        <v>6.3033333333333335E-3</v>
      </c>
      <c r="I14" s="40">
        <v>4</v>
      </c>
      <c r="J14" s="2">
        <v>256</v>
      </c>
      <c r="K14" s="3">
        <v>5.4999999999999997E-3</v>
      </c>
      <c r="L14" s="3">
        <v>5.5399999999999998E-3</v>
      </c>
      <c r="M14" s="3">
        <v>5.4999999999999997E-3</v>
      </c>
      <c r="N14" s="9">
        <f t="shared" si="1"/>
        <v>5.5133333333333328E-3</v>
      </c>
    </row>
    <row r="15" spans="1:22" ht="15.6" x14ac:dyDescent="0.3">
      <c r="A15" s="30"/>
      <c r="B15" s="2">
        <v>512</v>
      </c>
      <c r="C15" s="2">
        <v>5.1909999999999998E-2</v>
      </c>
      <c r="D15" s="2">
        <v>5.2249999999999998E-2</v>
      </c>
      <c r="E15" s="2">
        <v>5.2420000000000001E-2</v>
      </c>
      <c r="F15" s="9">
        <f t="shared" si="0"/>
        <v>5.2193333333333335E-2</v>
      </c>
      <c r="I15" s="40"/>
      <c r="J15" s="2">
        <v>512</v>
      </c>
      <c r="K15" s="3">
        <v>4.3029999999999999E-2</v>
      </c>
      <c r="L15" s="3">
        <v>4.2970000000000001E-2</v>
      </c>
      <c r="M15" s="3">
        <v>4.3529999999999999E-2</v>
      </c>
      <c r="N15" s="9">
        <f t="shared" si="1"/>
        <v>4.3176666666666662E-2</v>
      </c>
    </row>
    <row r="16" spans="1:22" ht="15.6" x14ac:dyDescent="0.3">
      <c r="A16" s="30"/>
      <c r="B16" s="2">
        <v>1024</v>
      </c>
      <c r="C16" s="2">
        <v>0.42197000000000001</v>
      </c>
      <c r="D16" s="2">
        <v>0.42093999999999998</v>
      </c>
      <c r="E16" s="2">
        <v>0.41980000000000001</v>
      </c>
      <c r="F16" s="9">
        <f t="shared" si="0"/>
        <v>0.42090333333333335</v>
      </c>
      <c r="I16" s="40"/>
      <c r="J16" s="2">
        <v>1024</v>
      </c>
      <c r="K16" s="3">
        <v>0.34445999999999999</v>
      </c>
      <c r="L16" s="3">
        <v>0.34431</v>
      </c>
      <c r="M16" s="3">
        <v>0.34398000000000001</v>
      </c>
      <c r="N16" s="9">
        <f t="shared" si="1"/>
        <v>0.34425</v>
      </c>
      <c r="R16" s="52" t="s">
        <v>1</v>
      </c>
      <c r="S16" s="52" t="s">
        <v>26</v>
      </c>
      <c r="T16" s="52" t="s">
        <v>27</v>
      </c>
      <c r="U16" s="52" t="s">
        <v>28</v>
      </c>
      <c r="V16" s="52" t="s">
        <v>29</v>
      </c>
    </row>
    <row r="17" spans="1:22" ht="15.6" x14ac:dyDescent="0.3">
      <c r="A17" s="30"/>
      <c r="B17" s="2">
        <v>2048</v>
      </c>
      <c r="C17" s="2">
        <v>18.23873</v>
      </c>
      <c r="D17" s="2">
        <v>18.26089</v>
      </c>
      <c r="E17" s="2">
        <v>18.220279999999999</v>
      </c>
      <c r="F17" s="9">
        <f t="shared" si="0"/>
        <v>18.239966666666664</v>
      </c>
      <c r="I17" s="40"/>
      <c r="J17" s="2">
        <v>2048</v>
      </c>
      <c r="K17" s="3">
        <v>2.78159</v>
      </c>
      <c r="L17" s="3">
        <v>2.7782800000000001</v>
      </c>
      <c r="M17" s="3">
        <v>2.7750900000000001</v>
      </c>
      <c r="N17" s="9">
        <f t="shared" si="1"/>
        <v>2.7783200000000003</v>
      </c>
      <c r="R17" s="52"/>
      <c r="S17" s="52"/>
      <c r="T17" s="52"/>
      <c r="U17" s="52"/>
      <c r="V17" s="52"/>
    </row>
    <row r="18" spans="1:22" ht="15.6" x14ac:dyDescent="0.3">
      <c r="A18" s="31"/>
      <c r="B18" s="2">
        <v>3072</v>
      </c>
      <c r="C18" s="2">
        <v>65.547309999999996</v>
      </c>
      <c r="D18" s="2">
        <v>65.431229999999999</v>
      </c>
      <c r="E18" s="2">
        <v>65.524910000000006</v>
      </c>
      <c r="F18" s="9">
        <f t="shared" si="0"/>
        <v>65.50115000000001</v>
      </c>
      <c r="I18" s="40"/>
      <c r="J18" s="2">
        <v>3072</v>
      </c>
      <c r="K18" s="3">
        <v>9.4800599999999999</v>
      </c>
      <c r="L18" s="3">
        <v>9.4796800000000001</v>
      </c>
      <c r="M18" s="3">
        <v>9.4790799999999997</v>
      </c>
      <c r="N18" s="9">
        <f t="shared" si="1"/>
        <v>9.4796066666666672</v>
      </c>
      <c r="R18" s="25" t="s">
        <v>2</v>
      </c>
      <c r="S18" s="55">
        <v>2.3123333333333333E-2</v>
      </c>
      <c r="T18" s="55">
        <v>1.9112000000000001E-2</v>
      </c>
      <c r="U18" s="55">
        <v>2.5833333333333333E-3</v>
      </c>
      <c r="V18" s="55">
        <v>2.8966666666666667E-3</v>
      </c>
    </row>
    <row r="19" spans="1:22" ht="15.6" customHeight="1" x14ac:dyDescent="0.3">
      <c r="A19" s="29">
        <v>8</v>
      </c>
      <c r="B19" s="2">
        <v>256</v>
      </c>
      <c r="C19" s="2">
        <v>3.5500000000000002E-3</v>
      </c>
      <c r="D19" s="2">
        <v>3.46E-3</v>
      </c>
      <c r="E19" s="2">
        <v>3.5100000000000001E-3</v>
      </c>
      <c r="F19" s="9">
        <f t="shared" si="0"/>
        <v>3.506666666666667E-3</v>
      </c>
      <c r="I19" s="40">
        <v>8</v>
      </c>
      <c r="J19" s="2">
        <v>256</v>
      </c>
      <c r="K19" s="3">
        <v>3.0899999999999999E-3</v>
      </c>
      <c r="L19" s="3">
        <v>3.0799999999999998E-3</v>
      </c>
      <c r="M19" s="3">
        <v>3.0699999999999998E-3</v>
      </c>
      <c r="N19" s="9">
        <f t="shared" si="1"/>
        <v>3.0799999999999998E-3</v>
      </c>
      <c r="R19" s="25" t="s">
        <v>3</v>
      </c>
      <c r="S19" s="55">
        <v>0.20497666666666667</v>
      </c>
      <c r="T19" s="55">
        <v>0.16345999999999999</v>
      </c>
      <c r="U19" s="55">
        <v>1.6709999999999999E-2</v>
      </c>
      <c r="V19" s="55">
        <v>1.2150000000000001E-2</v>
      </c>
    </row>
    <row r="20" spans="1:22" ht="15.6" customHeight="1" x14ac:dyDescent="0.3">
      <c r="A20" s="30"/>
      <c r="B20" s="2">
        <v>512</v>
      </c>
      <c r="C20" s="2">
        <v>2.7300000000000001E-2</v>
      </c>
      <c r="D20" s="2">
        <v>2.7040000000000002E-2</v>
      </c>
      <c r="E20" s="2">
        <v>2.7029999999999998E-2</v>
      </c>
      <c r="F20" s="9">
        <f t="shared" si="0"/>
        <v>2.7123333333333333E-2</v>
      </c>
      <c r="I20" s="40"/>
      <c r="J20" s="2">
        <v>512</v>
      </c>
      <c r="K20" s="3">
        <v>2.2290000000000001E-2</v>
      </c>
      <c r="L20" s="3">
        <v>2.249E-2</v>
      </c>
      <c r="M20" s="3">
        <v>2.2450000000000001E-2</v>
      </c>
      <c r="N20" s="9">
        <f t="shared" si="1"/>
        <v>2.2409999999999999E-2</v>
      </c>
      <c r="R20" s="25" t="s">
        <v>4</v>
      </c>
      <c r="S20" s="55">
        <v>1.6949566666666669</v>
      </c>
      <c r="T20" s="55">
        <v>1.32212</v>
      </c>
      <c r="U20" s="55">
        <v>0.13768</v>
      </c>
      <c r="V20" s="55">
        <v>8.7233333333333329E-2</v>
      </c>
    </row>
    <row r="21" spans="1:22" ht="15.6" customHeight="1" x14ac:dyDescent="0.3">
      <c r="A21" s="30"/>
      <c r="B21" s="2">
        <v>1024</v>
      </c>
      <c r="C21" s="2">
        <v>0.21356</v>
      </c>
      <c r="D21" s="2">
        <v>0.21511</v>
      </c>
      <c r="E21" s="2">
        <v>0.21504000000000001</v>
      </c>
      <c r="F21" s="9">
        <f t="shared" si="0"/>
        <v>0.21457000000000001</v>
      </c>
      <c r="I21" s="40"/>
      <c r="J21" s="2">
        <v>1024</v>
      </c>
      <c r="K21" s="3">
        <v>0.17563999999999999</v>
      </c>
      <c r="L21" s="3">
        <v>0.17410999999999999</v>
      </c>
      <c r="M21" s="3">
        <v>0.17549999999999999</v>
      </c>
      <c r="N21" s="9">
        <f t="shared" si="1"/>
        <v>0.17508333333333334</v>
      </c>
      <c r="R21" s="25" t="s">
        <v>5</v>
      </c>
      <c r="S21" s="55">
        <v>73.468433333333323</v>
      </c>
      <c r="T21" s="55">
        <v>10.591760000000001</v>
      </c>
      <c r="U21" s="55">
        <v>5.8072966666666668</v>
      </c>
      <c r="V21" s="55">
        <v>0.68495333333333341</v>
      </c>
    </row>
    <row r="22" spans="1:22" ht="15.6" x14ac:dyDescent="0.3">
      <c r="A22" s="30"/>
      <c r="B22" s="2">
        <v>2048</v>
      </c>
      <c r="C22" s="2">
        <v>9.1163399999999992</v>
      </c>
      <c r="D22" s="2">
        <v>9.1279900000000005</v>
      </c>
      <c r="E22" s="2">
        <v>9.1248699999999996</v>
      </c>
      <c r="F22" s="9">
        <f t="shared" si="0"/>
        <v>9.1230666666666664</v>
      </c>
      <c r="I22" s="40"/>
      <c r="J22" s="2">
        <v>2048</v>
      </c>
      <c r="K22" s="3">
        <v>1.38751</v>
      </c>
      <c r="L22" s="3">
        <v>1.38975</v>
      </c>
      <c r="M22" s="3">
        <v>1.3965399999999999</v>
      </c>
      <c r="N22" s="9">
        <f t="shared" si="1"/>
        <v>1.3912666666666667</v>
      </c>
      <c r="R22" s="25" t="s">
        <v>6</v>
      </c>
      <c r="S22" s="55">
        <v>263.58305999999999</v>
      </c>
      <c r="T22" s="55">
        <v>35.890819999999998</v>
      </c>
      <c r="U22" s="55">
        <v>20.779476666666667</v>
      </c>
      <c r="V22" s="55">
        <v>2.2936033333333334</v>
      </c>
    </row>
    <row r="23" spans="1:22" ht="15.6" x14ac:dyDescent="0.3">
      <c r="A23" s="31"/>
      <c r="B23" s="2">
        <v>3072</v>
      </c>
      <c r="C23" s="2">
        <v>32.80077</v>
      </c>
      <c r="D23" s="2">
        <v>32.858269999999997</v>
      </c>
      <c r="E23" s="2">
        <v>32.874780000000001</v>
      </c>
      <c r="F23" s="9">
        <f t="shared" si="0"/>
        <v>32.844606666666671</v>
      </c>
      <c r="I23" s="40"/>
      <c r="J23" s="2">
        <v>3072</v>
      </c>
      <c r="K23" s="3">
        <v>4.7363799999999996</v>
      </c>
      <c r="L23" s="3">
        <v>4.73827</v>
      </c>
      <c r="M23" s="3">
        <v>4.7396700000000003</v>
      </c>
      <c r="N23" s="9">
        <f t="shared" si="1"/>
        <v>4.7381066666666669</v>
      </c>
    </row>
    <row r="24" spans="1:22" ht="18" customHeight="1" x14ac:dyDescent="0.3">
      <c r="A24" s="29">
        <v>16</v>
      </c>
      <c r="B24" s="2">
        <v>256</v>
      </c>
      <c r="C24" s="2">
        <v>2.63E-3</v>
      </c>
      <c r="D24" s="2">
        <v>2.63E-3</v>
      </c>
      <c r="E24" s="2">
        <v>2.6199999999999999E-3</v>
      </c>
      <c r="F24" s="9">
        <f t="shared" si="0"/>
        <v>2.6266666666666665E-3</v>
      </c>
      <c r="I24" s="40">
        <v>16</v>
      </c>
      <c r="J24" s="2">
        <v>256</v>
      </c>
      <c r="K24" s="3">
        <v>2.66E-3</v>
      </c>
      <c r="L24" s="3">
        <v>2.8300000000000001E-3</v>
      </c>
      <c r="M24" s="3">
        <v>2.9199999999999999E-3</v>
      </c>
      <c r="N24" s="9">
        <f t="shared" si="1"/>
        <v>2.8033333333333335E-3</v>
      </c>
    </row>
    <row r="25" spans="1:22" ht="16.2" customHeight="1" x14ac:dyDescent="0.3">
      <c r="A25" s="30"/>
      <c r="B25" s="2">
        <v>512</v>
      </c>
      <c r="C25" s="2">
        <v>1.804E-2</v>
      </c>
      <c r="D25" s="2">
        <v>1.8020000000000001E-2</v>
      </c>
      <c r="E25" s="2">
        <v>1.8370000000000001E-2</v>
      </c>
      <c r="F25" s="9">
        <f t="shared" si="0"/>
        <v>1.8143333333333334E-2</v>
      </c>
      <c r="I25" s="40"/>
      <c r="J25" s="2">
        <v>512</v>
      </c>
      <c r="K25" s="3">
        <v>1.3950000000000001E-2</v>
      </c>
      <c r="L25" s="3">
        <v>1.401E-2</v>
      </c>
      <c r="M25" s="3">
        <v>1.391E-2</v>
      </c>
      <c r="N25" s="9">
        <f t="shared" si="1"/>
        <v>1.3956666666666666E-2</v>
      </c>
    </row>
    <row r="26" spans="1:22" ht="15.6" x14ac:dyDescent="0.3">
      <c r="A26" s="30"/>
      <c r="B26" s="2">
        <v>1024</v>
      </c>
      <c r="C26" s="26">
        <f>0.14372</f>
        <v>0.14371999999999999</v>
      </c>
      <c r="D26" s="26">
        <f>0.14367</f>
        <v>0.14366999999999999</v>
      </c>
      <c r="E26" s="26">
        <f>0.14371</f>
        <v>0.14371</v>
      </c>
      <c r="F26" s="9">
        <f t="shared" si="0"/>
        <v>0.14369999999999999</v>
      </c>
      <c r="I26" s="40"/>
      <c r="J26" s="2">
        <v>1024</v>
      </c>
      <c r="K26" s="3">
        <v>0.10595</v>
      </c>
      <c r="L26" s="3">
        <v>0.10600999999999999</v>
      </c>
      <c r="M26" s="3">
        <v>0.10649</v>
      </c>
      <c r="N26" s="9">
        <f t="shared" si="1"/>
        <v>0.10615000000000001</v>
      </c>
    </row>
    <row r="27" spans="1:22" ht="15.6" x14ac:dyDescent="0.3">
      <c r="A27" s="30"/>
      <c r="B27" s="2">
        <v>2048</v>
      </c>
      <c r="C27" s="2">
        <v>5.9434300000000002</v>
      </c>
      <c r="D27" s="2">
        <v>5.9446899999999996</v>
      </c>
      <c r="E27" s="2">
        <v>5.9446500000000002</v>
      </c>
      <c r="F27" s="9">
        <f t="shared" si="0"/>
        <v>5.944256666666667</v>
      </c>
      <c r="I27" s="40"/>
      <c r="J27" s="2">
        <v>2048</v>
      </c>
      <c r="K27" s="3">
        <v>0.82662999999999998</v>
      </c>
      <c r="L27" s="3">
        <v>0.82469999999999999</v>
      </c>
      <c r="M27" s="3">
        <v>0.83004</v>
      </c>
      <c r="N27" s="9">
        <f t="shared" si="1"/>
        <v>0.82712333333333332</v>
      </c>
    </row>
    <row r="28" spans="1:22" ht="15.6" x14ac:dyDescent="0.3">
      <c r="A28" s="31"/>
      <c r="B28" s="2">
        <v>3072</v>
      </c>
      <c r="C28" s="2">
        <v>21.452079999999999</v>
      </c>
      <c r="D28" s="2">
        <v>21.458559999999999</v>
      </c>
      <c r="E28" s="2">
        <v>21.435639999999999</v>
      </c>
      <c r="F28" s="9">
        <f t="shared" si="0"/>
        <v>21.448760000000004</v>
      </c>
      <c r="I28" s="40"/>
      <c r="J28" s="2">
        <v>3072</v>
      </c>
      <c r="K28" s="3">
        <v>2.78965</v>
      </c>
      <c r="L28" s="3">
        <v>2.8269899999999999</v>
      </c>
      <c r="M28" s="3">
        <v>2.7949099999999998</v>
      </c>
      <c r="N28" s="9">
        <f t="shared" si="1"/>
        <v>2.8038500000000002</v>
      </c>
    </row>
    <row r="29" spans="1:22" ht="15.6" x14ac:dyDescent="0.3">
      <c r="A29" s="29">
        <v>24</v>
      </c>
      <c r="B29" s="2">
        <v>256</v>
      </c>
      <c r="C29" s="2">
        <v>2.6199999999999999E-3</v>
      </c>
      <c r="D29" s="2">
        <v>2.5600000000000002E-3</v>
      </c>
      <c r="E29" s="2">
        <v>2.5699999999999998E-3</v>
      </c>
      <c r="F29" s="9">
        <f t="shared" si="0"/>
        <v>2.5833333333333333E-3</v>
      </c>
      <c r="I29" s="40">
        <v>24</v>
      </c>
      <c r="J29" s="2">
        <v>256</v>
      </c>
      <c r="K29" s="3">
        <v>2.96E-3</v>
      </c>
      <c r="L29" s="3">
        <v>2.8600000000000001E-3</v>
      </c>
      <c r="M29" s="3">
        <v>2.8700000000000002E-3</v>
      </c>
      <c r="N29" s="9">
        <f t="shared" si="1"/>
        <v>2.8966666666666667E-3</v>
      </c>
    </row>
    <row r="30" spans="1:22" ht="15.6" x14ac:dyDescent="0.3">
      <c r="A30" s="30"/>
      <c r="B30" s="2">
        <v>512</v>
      </c>
      <c r="C30" s="2">
        <v>1.677E-2</v>
      </c>
      <c r="D30" s="2">
        <v>1.6719999999999999E-2</v>
      </c>
      <c r="E30" s="2">
        <v>1.6639999999999999E-2</v>
      </c>
      <c r="F30" s="9">
        <f t="shared" si="0"/>
        <v>1.6709999999999999E-2</v>
      </c>
      <c r="I30" s="40"/>
      <c r="J30" s="2">
        <v>512</v>
      </c>
      <c r="K30" s="3">
        <v>1.196E-2</v>
      </c>
      <c r="L30" s="3">
        <v>1.2290000000000001E-2</v>
      </c>
      <c r="M30" s="3">
        <v>1.2200000000000001E-2</v>
      </c>
      <c r="N30" s="9">
        <f t="shared" si="1"/>
        <v>1.2150000000000001E-2</v>
      </c>
    </row>
    <row r="31" spans="1:22" ht="15.6" x14ac:dyDescent="0.3">
      <c r="A31" s="30"/>
      <c r="B31" s="2">
        <v>1024</v>
      </c>
      <c r="C31" s="2">
        <v>0.13768</v>
      </c>
      <c r="D31" s="2">
        <v>0.13769999999999999</v>
      </c>
      <c r="E31" s="2">
        <v>0.13766</v>
      </c>
      <c r="F31" s="9">
        <f>(C31 + D31 + E31)/3</f>
        <v>0.13768</v>
      </c>
      <c r="I31" s="40"/>
      <c r="J31" s="2">
        <v>1024</v>
      </c>
      <c r="K31" s="3">
        <v>8.8929999999999995E-2</v>
      </c>
      <c r="L31" s="3">
        <v>8.6279999999999996E-2</v>
      </c>
      <c r="M31" s="3">
        <v>8.6489999999999997E-2</v>
      </c>
      <c r="N31" s="9">
        <f t="shared" si="1"/>
        <v>8.7233333333333329E-2</v>
      </c>
    </row>
    <row r="32" spans="1:22" ht="15.6" x14ac:dyDescent="0.3">
      <c r="A32" s="30"/>
      <c r="B32" s="2">
        <v>2048</v>
      </c>
      <c r="C32" s="2">
        <v>5.8069499999999996</v>
      </c>
      <c r="D32" s="2">
        <v>5.8090400000000004</v>
      </c>
      <c r="E32" s="2">
        <v>5.8059000000000003</v>
      </c>
      <c r="F32" s="9">
        <f t="shared" si="0"/>
        <v>5.8072966666666668</v>
      </c>
      <c r="I32" s="40"/>
      <c r="J32" s="2">
        <v>2048</v>
      </c>
      <c r="K32" s="3">
        <v>0.69450999999999996</v>
      </c>
      <c r="L32" s="3">
        <v>0.67230000000000001</v>
      </c>
      <c r="M32" s="3">
        <v>0.68805000000000005</v>
      </c>
      <c r="N32" s="9">
        <f t="shared" si="1"/>
        <v>0.68495333333333341</v>
      </c>
    </row>
    <row r="33" spans="1:14" ht="15.6" x14ac:dyDescent="0.3">
      <c r="A33" s="31"/>
      <c r="B33" s="2">
        <v>3072</v>
      </c>
      <c r="C33" s="2">
        <v>20.802689999999998</v>
      </c>
      <c r="D33" s="2">
        <v>20.747810000000001</v>
      </c>
      <c r="E33" s="2">
        <v>20.787929999999999</v>
      </c>
      <c r="F33" s="9">
        <f t="shared" si="0"/>
        <v>20.779476666666667</v>
      </c>
      <c r="I33" s="40"/>
      <c r="J33" s="2">
        <v>3072</v>
      </c>
      <c r="K33" s="3">
        <v>2.33954</v>
      </c>
      <c r="L33" s="3">
        <v>2.2772100000000002</v>
      </c>
      <c r="M33" s="3">
        <v>2.2640600000000002</v>
      </c>
      <c r="N33" s="9">
        <f t="shared" si="1"/>
        <v>2.2936033333333334</v>
      </c>
    </row>
    <row r="37" spans="1:14" x14ac:dyDescent="0.3">
      <c r="A37" s="41" t="s">
        <v>21</v>
      </c>
      <c r="B37" s="42"/>
      <c r="C37" s="42"/>
      <c r="D37" s="42"/>
      <c r="E37" s="42"/>
      <c r="F37" s="43"/>
      <c r="I37" s="41" t="s">
        <v>22</v>
      </c>
      <c r="J37" s="42"/>
      <c r="K37" s="42"/>
      <c r="L37" s="42"/>
      <c r="M37" s="42"/>
      <c r="N37" s="43"/>
    </row>
    <row r="38" spans="1:14" x14ac:dyDescent="0.3">
      <c r="A38" s="44"/>
      <c r="B38" s="45"/>
      <c r="C38" s="45"/>
      <c r="D38" s="45"/>
      <c r="E38" s="45"/>
      <c r="F38" s="46"/>
      <c r="I38" s="44"/>
      <c r="J38" s="45"/>
      <c r="K38" s="45"/>
      <c r="L38" s="45"/>
      <c r="M38" s="45"/>
      <c r="N38" s="46"/>
    </row>
    <row r="39" spans="1:14" ht="15.6" x14ac:dyDescent="0.3">
      <c r="A39" s="50" t="s">
        <v>1</v>
      </c>
      <c r="B39" s="47" t="s">
        <v>0</v>
      </c>
      <c r="C39" s="48"/>
      <c r="D39" s="48"/>
      <c r="E39" s="48"/>
      <c r="F39" s="49"/>
      <c r="I39" s="52" t="s">
        <v>1</v>
      </c>
      <c r="J39" s="28" t="s">
        <v>0</v>
      </c>
      <c r="K39" s="28"/>
      <c r="L39" s="28"/>
      <c r="M39" s="28"/>
      <c r="N39" s="28"/>
    </row>
    <row r="40" spans="1:14" x14ac:dyDescent="0.3">
      <c r="A40" s="51"/>
      <c r="B40" s="7">
        <v>2</v>
      </c>
      <c r="C40" s="7">
        <v>4</v>
      </c>
      <c r="D40" s="7">
        <v>8</v>
      </c>
      <c r="E40" s="7">
        <v>16</v>
      </c>
      <c r="F40" s="7">
        <v>24</v>
      </c>
      <c r="I40" s="52"/>
      <c r="J40" s="5">
        <v>2</v>
      </c>
      <c r="K40" s="5">
        <v>4</v>
      </c>
      <c r="L40" s="5">
        <v>8</v>
      </c>
      <c r="M40" s="5">
        <v>16</v>
      </c>
      <c r="N40" s="5">
        <v>24</v>
      </c>
    </row>
    <row r="41" spans="1:14" ht="15.6" x14ac:dyDescent="0.3">
      <c r="A41" s="7" t="s">
        <v>2</v>
      </c>
      <c r="B41" s="16">
        <f>F4/F9</f>
        <v>1.8753717220870507</v>
      </c>
      <c r="C41" s="16">
        <f>F4/F14</f>
        <v>3.668429402432575</v>
      </c>
      <c r="D41" s="16">
        <f>F4/F19</f>
        <v>6.594106463878326</v>
      </c>
      <c r="E41" s="16">
        <f>F4/F24</f>
        <v>8.8032994923857864</v>
      </c>
      <c r="F41" s="16">
        <f>F4/F29</f>
        <v>8.9509677419354841</v>
      </c>
      <c r="I41" s="5" t="s">
        <v>2</v>
      </c>
      <c r="J41" s="16">
        <f>N4/N9</f>
        <v>1.8254059216809932</v>
      </c>
      <c r="K41" s="16">
        <f>N4/N14</f>
        <v>3.4665054413542933</v>
      </c>
      <c r="L41" s="16">
        <f>N4/N19</f>
        <v>6.2051948051948056</v>
      </c>
      <c r="M41" s="16">
        <f>N4/N24</f>
        <v>6.8175980975029722</v>
      </c>
      <c r="N41" s="16">
        <f>N4/N29</f>
        <v>6.597928653624856</v>
      </c>
    </row>
    <row r="42" spans="1:14" ht="15.6" x14ac:dyDescent="0.3">
      <c r="A42" s="7" t="s">
        <v>3</v>
      </c>
      <c r="B42" s="16">
        <f t="shared" ref="B42:B45" si="2">F5/F10</f>
        <v>1.9907734144841205</v>
      </c>
      <c r="C42" s="16">
        <f t="shared" ref="C42:C45" si="3">F5/F15</f>
        <v>3.9272576318814663</v>
      </c>
      <c r="D42" s="16">
        <f t="shared" ref="D42:D45" si="4">F5/F20</f>
        <v>7.5572078161484582</v>
      </c>
      <c r="E42" s="16">
        <f t="shared" ref="E42:E45" si="5">F5/F25</f>
        <v>11.297629983465001</v>
      </c>
      <c r="F42" s="16">
        <f t="shared" ref="F42:F45" si="6">F5/F30</f>
        <v>12.266706562936367</v>
      </c>
      <c r="I42" s="5" t="s">
        <v>3</v>
      </c>
      <c r="J42" s="16">
        <f t="shared" ref="J42:J45" si="7">N5/N10</f>
        <v>1.9306299212598423</v>
      </c>
      <c r="K42" s="16">
        <f t="shared" ref="K42:K45" si="8">N5/N15</f>
        <v>3.7858411178877485</v>
      </c>
      <c r="L42" s="16">
        <f t="shared" ref="L42:L45" si="9">N5/N20</f>
        <v>7.294065149486836</v>
      </c>
      <c r="M42" s="16">
        <f t="shared" ref="M42:M45" si="10">N5/N25</f>
        <v>11.711965607833772</v>
      </c>
      <c r="N42" s="16">
        <f t="shared" ref="N42:N45" si="11">N5/N30</f>
        <v>13.45349794238683</v>
      </c>
    </row>
    <row r="43" spans="1:14" ht="15.6" x14ac:dyDescent="0.3">
      <c r="A43" s="7" t="s">
        <v>4</v>
      </c>
      <c r="B43" s="16">
        <f t="shared" si="2"/>
        <v>2.0097664895971672</v>
      </c>
      <c r="C43" s="16">
        <f t="shared" si="3"/>
        <v>4.0269499726778122</v>
      </c>
      <c r="D43" s="16">
        <f t="shared" si="4"/>
        <v>7.8993180158767151</v>
      </c>
      <c r="E43" s="16">
        <f>F6/F26</f>
        <v>11.795105543957321</v>
      </c>
      <c r="F43" s="16">
        <f t="shared" si="6"/>
        <v>12.310841564981601</v>
      </c>
      <c r="I43" s="5" t="s">
        <v>4</v>
      </c>
      <c r="J43" s="16">
        <f t="shared" si="7"/>
        <v>1.9213509271638669</v>
      </c>
      <c r="K43" s="16">
        <f t="shared" si="8"/>
        <v>3.8405809731299927</v>
      </c>
      <c r="L43" s="16">
        <f t="shared" si="9"/>
        <v>7.5513755354593046</v>
      </c>
      <c r="M43" s="16">
        <f t="shared" si="10"/>
        <v>12.455204898728214</v>
      </c>
      <c r="N43" s="16">
        <f t="shared" si="11"/>
        <v>15.156132976690868</v>
      </c>
    </row>
    <row r="44" spans="1:14" ht="15.6" x14ac:dyDescent="0.3">
      <c r="A44" s="7" t="s">
        <v>5</v>
      </c>
      <c r="B44" s="16">
        <f t="shared" si="2"/>
        <v>2.0039765794960842</v>
      </c>
      <c r="C44" s="16">
        <f t="shared" si="3"/>
        <v>4.0278819953983831</v>
      </c>
      <c r="D44" s="16">
        <f t="shared" si="4"/>
        <v>8.0530413749762495</v>
      </c>
      <c r="E44" s="16">
        <f t="shared" si="5"/>
        <v>12.359566124612158</v>
      </c>
      <c r="F44" s="16">
        <f t="shared" si="6"/>
        <v>12.651055654696474</v>
      </c>
      <c r="I44" s="5" t="s">
        <v>5</v>
      </c>
      <c r="J44" s="16">
        <f t="shared" si="7"/>
        <v>1.9103217789192517</v>
      </c>
      <c r="K44" s="16">
        <f t="shared" si="8"/>
        <v>3.8122894411010968</v>
      </c>
      <c r="L44" s="16">
        <f t="shared" si="9"/>
        <v>7.6130336863290058</v>
      </c>
      <c r="M44" s="16">
        <f t="shared" si="10"/>
        <v>12.80553887570173</v>
      </c>
      <c r="N44" s="16">
        <f t="shared" si="11"/>
        <v>15.463476830538333</v>
      </c>
    </row>
    <row r="45" spans="1:14" ht="15.6" x14ac:dyDescent="0.3">
      <c r="A45" s="7" t="s">
        <v>6</v>
      </c>
      <c r="B45" s="16">
        <f t="shared" si="2"/>
        <v>2.0020165764865814</v>
      </c>
      <c r="C45" s="16">
        <f t="shared" si="3"/>
        <v>4.0240982028559795</v>
      </c>
      <c r="D45" s="16">
        <f t="shared" si="4"/>
        <v>8.0251550178405733</v>
      </c>
      <c r="E45" s="16">
        <f t="shared" si="5"/>
        <v>12.28896495648233</v>
      </c>
      <c r="F45" s="16">
        <f t="shared" si="6"/>
        <v>12.684778554737422</v>
      </c>
      <c r="I45" s="5" t="s">
        <v>6</v>
      </c>
      <c r="J45" s="16">
        <f t="shared" si="7"/>
        <v>1.8944818648017989</v>
      </c>
      <c r="K45" s="16">
        <f t="shared" si="8"/>
        <v>3.7861085656859177</v>
      </c>
      <c r="L45" s="16">
        <f t="shared" si="9"/>
        <v>7.5749286634886497</v>
      </c>
      <c r="M45" s="16">
        <f t="shared" si="10"/>
        <v>12.800549244788414</v>
      </c>
      <c r="N45" s="16">
        <f t="shared" si="11"/>
        <v>15.648224554957917</v>
      </c>
    </row>
    <row r="47" spans="1:14" ht="18" customHeight="1" x14ac:dyDescent="0.3"/>
    <row r="48" spans="1:14" x14ac:dyDescent="0.3">
      <c r="A48" s="37" t="s">
        <v>9</v>
      </c>
      <c r="B48" s="38"/>
      <c r="C48" s="38"/>
      <c r="D48" s="38"/>
      <c r="E48" s="38"/>
    </row>
    <row r="49" spans="1:14" ht="15.6" x14ac:dyDescent="0.3">
      <c r="A49" s="38"/>
      <c r="B49" s="38"/>
      <c r="C49" s="38"/>
      <c r="D49" s="38"/>
      <c r="E49" s="38"/>
      <c r="J49" s="27"/>
      <c r="K49" s="27"/>
      <c r="L49" s="27"/>
      <c r="M49" s="27"/>
      <c r="N49" s="27"/>
    </row>
    <row r="50" spans="1:14" ht="15.6" x14ac:dyDescent="0.3">
      <c r="A50" s="10" t="s">
        <v>7</v>
      </c>
      <c r="B50" s="36" t="s">
        <v>25</v>
      </c>
      <c r="C50" s="36"/>
      <c r="D50" s="36" t="s">
        <v>8</v>
      </c>
      <c r="E50" s="36"/>
      <c r="J50" s="27"/>
      <c r="K50" s="27"/>
      <c r="L50" s="27"/>
      <c r="M50" s="27"/>
      <c r="N50" s="27"/>
    </row>
    <row r="51" spans="1:14" ht="15.6" x14ac:dyDescent="0.3">
      <c r="A51" s="8" t="s">
        <v>2</v>
      </c>
      <c r="B51" s="34">
        <v>1E-3</v>
      </c>
      <c r="C51" s="35"/>
      <c r="D51" s="32">
        <f>F4/B51</f>
        <v>23.123333333333331</v>
      </c>
      <c r="E51" s="33"/>
      <c r="J51" s="27"/>
      <c r="K51" s="27"/>
      <c r="L51" s="27"/>
      <c r="M51" s="27"/>
      <c r="N51" s="27"/>
    </row>
    <row r="52" spans="1:14" ht="15.6" x14ac:dyDescent="0.3">
      <c r="A52" s="8" t="s">
        <v>3</v>
      </c>
      <c r="B52" s="34">
        <v>6.0000000000000001E-3</v>
      </c>
      <c r="C52" s="35"/>
      <c r="D52" s="32">
        <f>F5/B52</f>
        <v>34.162777777777777</v>
      </c>
      <c r="E52" s="33"/>
      <c r="J52" s="27"/>
      <c r="K52" s="27"/>
      <c r="L52" s="27"/>
      <c r="M52" s="27"/>
      <c r="N52" s="27"/>
    </row>
    <row r="53" spans="1:14" x14ac:dyDescent="0.3">
      <c r="A53" s="8" t="s">
        <v>4</v>
      </c>
      <c r="B53" s="34">
        <v>4.1000000000000002E-2</v>
      </c>
      <c r="C53" s="35"/>
      <c r="D53" s="32">
        <f>F6/B53</f>
        <v>41.340406504065044</v>
      </c>
      <c r="E53" s="33"/>
    </row>
    <row r="54" spans="1:14" x14ac:dyDescent="0.3">
      <c r="A54" s="8" t="s">
        <v>5</v>
      </c>
      <c r="B54" s="34">
        <v>0.441</v>
      </c>
      <c r="C54" s="35"/>
      <c r="D54" s="32">
        <f>F7/B54</f>
        <v>166.59508692365833</v>
      </c>
      <c r="E54" s="33"/>
    </row>
    <row r="55" spans="1:14" x14ac:dyDescent="0.3">
      <c r="A55" s="8" t="s">
        <v>6</v>
      </c>
      <c r="B55" s="34">
        <v>1.512</v>
      </c>
      <c r="C55" s="35"/>
      <c r="D55" s="32">
        <f>F8/B55</f>
        <v>174.32742063492063</v>
      </c>
      <c r="E55" s="33"/>
    </row>
  </sheetData>
  <mergeCells count="38">
    <mergeCell ref="R16:R17"/>
    <mergeCell ref="S16:S17"/>
    <mergeCell ref="T16:T17"/>
    <mergeCell ref="U16:U17"/>
    <mergeCell ref="V16:V17"/>
    <mergeCell ref="A48:E49"/>
    <mergeCell ref="A1:F2"/>
    <mergeCell ref="I1:N2"/>
    <mergeCell ref="I4:I8"/>
    <mergeCell ref="I9:I13"/>
    <mergeCell ref="I14:I18"/>
    <mergeCell ref="I19:I23"/>
    <mergeCell ref="I24:I28"/>
    <mergeCell ref="I29:I33"/>
    <mergeCell ref="A24:A28"/>
    <mergeCell ref="A29:A33"/>
    <mergeCell ref="A37:F38"/>
    <mergeCell ref="B39:F39"/>
    <mergeCell ref="A39:A40"/>
    <mergeCell ref="I37:N38"/>
    <mergeCell ref="I39:I40"/>
    <mergeCell ref="D54:E54"/>
    <mergeCell ref="D55:E55"/>
    <mergeCell ref="B55:C55"/>
    <mergeCell ref="B54:C54"/>
    <mergeCell ref="B50:C50"/>
    <mergeCell ref="D50:E50"/>
    <mergeCell ref="D52:E52"/>
    <mergeCell ref="D51:E51"/>
    <mergeCell ref="B51:C51"/>
    <mergeCell ref="B52:C52"/>
    <mergeCell ref="B53:C53"/>
    <mergeCell ref="D53:E53"/>
    <mergeCell ref="J39:N39"/>
    <mergeCell ref="A4:A8"/>
    <mergeCell ref="A9:A13"/>
    <mergeCell ref="A14:A18"/>
    <mergeCell ref="A19:A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6F5B-ED49-46AC-BAFD-87A0890FCBE8}">
  <dimension ref="A1:N33"/>
  <sheetViews>
    <sheetView zoomScale="77" zoomScaleNormal="70" workbookViewId="0">
      <selection activeCell="F29" sqref="F29"/>
    </sheetView>
  </sheetViews>
  <sheetFormatPr defaultRowHeight="14.4" x14ac:dyDescent="0.3"/>
  <cols>
    <col min="1" max="1" width="14" customWidth="1"/>
    <col min="2" max="2" width="18.5546875" customWidth="1"/>
    <col min="3" max="6" width="21.21875" customWidth="1"/>
    <col min="9" max="9" width="13.33203125" customWidth="1"/>
    <col min="10" max="10" width="14.44140625" customWidth="1"/>
    <col min="11" max="11" width="13.6640625" customWidth="1"/>
    <col min="12" max="12" width="17" customWidth="1"/>
    <col min="13" max="13" width="15.44140625" customWidth="1"/>
    <col min="14" max="14" width="14.33203125" customWidth="1"/>
  </cols>
  <sheetData>
    <row r="1" spans="1:14" x14ac:dyDescent="0.3">
      <c r="A1" s="39" t="s">
        <v>18</v>
      </c>
      <c r="B1" s="39"/>
      <c r="C1" s="39"/>
      <c r="D1" s="39"/>
      <c r="E1" s="39"/>
      <c r="F1" s="39"/>
    </row>
    <row r="2" spans="1:14" x14ac:dyDescent="0.3">
      <c r="A2" s="39"/>
      <c r="B2" s="39"/>
      <c r="C2" s="39"/>
      <c r="D2" s="39"/>
      <c r="E2" s="39"/>
      <c r="F2" s="39"/>
    </row>
    <row r="3" spans="1:14" ht="15.6" customHeight="1" x14ac:dyDescent="0.3">
      <c r="A3" s="13" t="s">
        <v>0</v>
      </c>
      <c r="B3" s="13" t="s">
        <v>1</v>
      </c>
      <c r="C3" s="13" t="s">
        <v>10</v>
      </c>
      <c r="D3" s="13" t="s">
        <v>11</v>
      </c>
      <c r="E3" s="13" t="s">
        <v>12</v>
      </c>
      <c r="F3" s="13" t="s">
        <v>13</v>
      </c>
    </row>
    <row r="4" spans="1:14" ht="15.6" x14ac:dyDescent="0.3">
      <c r="A4" s="29">
        <v>1</v>
      </c>
      <c r="B4" s="15">
        <v>512</v>
      </c>
      <c r="C4" s="20">
        <v>0.25554199999999999</v>
      </c>
      <c r="D4" s="20">
        <v>0.25726700000000002</v>
      </c>
      <c r="E4" s="20">
        <v>0.25790200000000002</v>
      </c>
      <c r="F4" s="9">
        <f>(C4+D4+E4)/3</f>
        <v>0.2569036666666667</v>
      </c>
    </row>
    <row r="5" spans="1:14" ht="15.6" x14ac:dyDescent="0.3">
      <c r="A5" s="30"/>
      <c r="B5" s="15">
        <v>1024</v>
      </c>
      <c r="C5" s="20">
        <v>2.1405120000000002</v>
      </c>
      <c r="D5" s="20">
        <v>2.1549499999999999</v>
      </c>
      <c r="E5" s="20">
        <v>2.147589</v>
      </c>
      <c r="F5" s="9">
        <f t="shared" ref="F5:F33" si="0">(C5+D5+E5)/3</f>
        <v>2.147683666666667</v>
      </c>
    </row>
    <row r="6" spans="1:14" ht="15.6" x14ac:dyDescent="0.3">
      <c r="A6" s="30"/>
      <c r="B6" s="15">
        <v>2048</v>
      </c>
      <c r="C6" s="20">
        <v>34.172066000000001</v>
      </c>
      <c r="D6" s="20">
        <v>34.279722</v>
      </c>
      <c r="E6" s="20">
        <v>34.307796000000003</v>
      </c>
      <c r="F6" s="9">
        <f t="shared" si="0"/>
        <v>34.253194666666666</v>
      </c>
    </row>
    <row r="7" spans="1:14" ht="15.6" x14ac:dyDescent="0.3">
      <c r="A7" s="30"/>
      <c r="B7" s="15">
        <v>3072</v>
      </c>
      <c r="C7" s="20">
        <v>161.304802</v>
      </c>
      <c r="D7" s="20">
        <v>161.006226</v>
      </c>
      <c r="E7" s="20">
        <v>160.76568599999999</v>
      </c>
      <c r="F7" s="9">
        <f t="shared" si="0"/>
        <v>161.02557133333332</v>
      </c>
      <c r="I7" s="41" t="s">
        <v>20</v>
      </c>
      <c r="J7" s="42"/>
      <c r="K7" s="42"/>
      <c r="L7" s="42"/>
      <c r="M7" s="42"/>
      <c r="N7" s="43"/>
    </row>
    <row r="8" spans="1:14" ht="15.6" x14ac:dyDescent="0.3">
      <c r="A8" s="31"/>
      <c r="B8" s="15">
        <v>4096</v>
      </c>
      <c r="C8" s="20">
        <v>430.737707</v>
      </c>
      <c r="D8" s="20">
        <v>432.14886000000001</v>
      </c>
      <c r="E8" s="20">
        <v>430.894837</v>
      </c>
      <c r="F8" s="9">
        <f t="shared" si="0"/>
        <v>431.260468</v>
      </c>
      <c r="I8" s="44"/>
      <c r="J8" s="45"/>
      <c r="K8" s="45"/>
      <c r="L8" s="45"/>
      <c r="M8" s="45"/>
      <c r="N8" s="46"/>
    </row>
    <row r="9" spans="1:14" ht="15.6" x14ac:dyDescent="0.3">
      <c r="A9" s="29">
        <v>2</v>
      </c>
      <c r="B9" s="20">
        <v>512</v>
      </c>
      <c r="C9" s="20">
        <v>0.131911</v>
      </c>
      <c r="D9" s="20">
        <v>0.13214500000000001</v>
      </c>
      <c r="E9" s="20">
        <v>0.13223299999999999</v>
      </c>
      <c r="F9" s="9">
        <f t="shared" si="0"/>
        <v>0.13209633333333334</v>
      </c>
      <c r="I9" s="50" t="s">
        <v>1</v>
      </c>
      <c r="J9" s="34" t="s">
        <v>0</v>
      </c>
      <c r="K9" s="53"/>
      <c r="L9" s="53"/>
      <c r="M9" s="53"/>
      <c r="N9" s="35"/>
    </row>
    <row r="10" spans="1:14" ht="15.6" x14ac:dyDescent="0.3">
      <c r="A10" s="30"/>
      <c r="B10" s="20">
        <v>1024</v>
      </c>
      <c r="C10" s="20">
        <v>1.048503</v>
      </c>
      <c r="D10" s="20">
        <v>1.0407029999999999</v>
      </c>
      <c r="E10" s="20">
        <v>1.0444789999999999</v>
      </c>
      <c r="F10" s="9">
        <f t="shared" si="0"/>
        <v>1.0445616666666666</v>
      </c>
      <c r="I10" s="51"/>
      <c r="J10" s="14">
        <v>2</v>
      </c>
      <c r="K10" s="14">
        <v>4</v>
      </c>
      <c r="L10" s="14">
        <v>8</v>
      </c>
      <c r="M10" s="14">
        <v>16</v>
      </c>
      <c r="N10" s="14">
        <v>24</v>
      </c>
    </row>
    <row r="11" spans="1:14" ht="15.6" x14ac:dyDescent="0.3">
      <c r="A11" s="30"/>
      <c r="B11" s="20">
        <v>2048</v>
      </c>
      <c r="C11" s="20">
        <v>16.906507999999999</v>
      </c>
      <c r="D11" s="20">
        <v>16.885280999999999</v>
      </c>
      <c r="E11" s="20">
        <v>16.740834</v>
      </c>
      <c r="F11" s="9">
        <f t="shared" si="0"/>
        <v>16.844207666666666</v>
      </c>
      <c r="I11" s="19" t="s">
        <v>3</v>
      </c>
      <c r="J11" s="18">
        <f>F4/F9</f>
        <v>1.9448205728647527</v>
      </c>
      <c r="K11" s="18">
        <f>F4/F14</f>
        <v>3.7967368332898181</v>
      </c>
      <c r="L11" s="18">
        <f>F4/F19</f>
        <v>6.9115864048067444</v>
      </c>
      <c r="M11" s="18">
        <f>F4/F24</f>
        <v>6.0641021606055379</v>
      </c>
      <c r="N11" s="18">
        <f>F4/F29</f>
        <v>4.9730348823704018</v>
      </c>
    </row>
    <row r="12" spans="1:14" ht="15.6" x14ac:dyDescent="0.3">
      <c r="A12" s="30"/>
      <c r="B12" s="20">
        <v>3072</v>
      </c>
      <c r="C12" s="20">
        <v>80.582723000000001</v>
      </c>
      <c r="D12" s="20">
        <v>80.754397999999995</v>
      </c>
      <c r="E12" s="20">
        <v>80.033567000000005</v>
      </c>
      <c r="F12" s="9">
        <f t="shared" si="0"/>
        <v>80.456896</v>
      </c>
      <c r="I12" s="19" t="s">
        <v>4</v>
      </c>
      <c r="J12" s="18">
        <f t="shared" ref="J12:J15" si="1">F5/F10</f>
        <v>2.0560621121778357</v>
      </c>
      <c r="K12" s="18">
        <f t="shared" ref="K12:K15" si="2">F5/F15</f>
        <v>3.6109239251659737</v>
      </c>
      <c r="L12" s="18">
        <f t="shared" ref="L12:L15" si="3">F5/F20</f>
        <v>5.329253091612304</v>
      </c>
      <c r="M12" s="18">
        <f t="shared" ref="M12:M15" si="4">F5/F25</f>
        <v>5.7091965807118772</v>
      </c>
      <c r="N12" s="18">
        <f t="shared" ref="N12:N15" si="5">F5/F30</f>
        <v>5.0043270037343808</v>
      </c>
    </row>
    <row r="13" spans="1:14" ht="15.6" x14ac:dyDescent="0.3">
      <c r="A13" s="31"/>
      <c r="B13" s="20">
        <v>4096</v>
      </c>
      <c r="C13" s="20">
        <v>217.573902</v>
      </c>
      <c r="D13" s="20">
        <v>217.65042399999999</v>
      </c>
      <c r="E13" s="20">
        <v>217.67407</v>
      </c>
      <c r="F13" s="9">
        <f t="shared" si="0"/>
        <v>217.63279866666667</v>
      </c>
      <c r="I13" s="19" t="s">
        <v>5</v>
      </c>
      <c r="J13" s="18">
        <f t="shared" si="1"/>
        <v>2.0335295874112846</v>
      </c>
      <c r="K13" s="18">
        <f t="shared" si="2"/>
        <v>3.8497951893924451</v>
      </c>
      <c r="L13" s="18">
        <f t="shared" si="3"/>
        <v>7.0097810580569258</v>
      </c>
      <c r="M13" s="18">
        <f t="shared" si="4"/>
        <v>9.6352354749127951</v>
      </c>
      <c r="N13" s="18">
        <f t="shared" si="5"/>
        <v>9.4451376462504033</v>
      </c>
    </row>
    <row r="14" spans="1:14" ht="15.6" x14ac:dyDescent="0.3">
      <c r="A14" s="29">
        <v>4</v>
      </c>
      <c r="B14" s="20">
        <v>512</v>
      </c>
      <c r="C14" s="20">
        <v>6.7710999999999993E-2</v>
      </c>
      <c r="D14" s="20">
        <v>6.7818000000000003E-2</v>
      </c>
      <c r="E14" s="20">
        <v>6.7463999999999996E-2</v>
      </c>
      <c r="F14" s="9">
        <f t="shared" si="0"/>
        <v>6.766433333333334E-2</v>
      </c>
      <c r="I14" s="19" t="s">
        <v>6</v>
      </c>
      <c r="J14" s="18">
        <f t="shared" si="1"/>
        <v>2.0013893070562072</v>
      </c>
      <c r="K14" s="18">
        <f t="shared" si="2"/>
        <v>4.0470086016775557</v>
      </c>
      <c r="L14" s="18">
        <f t="shared" si="3"/>
        <v>7.9963284638239731</v>
      </c>
      <c r="M14" s="18">
        <f t="shared" si="4"/>
        <v>11.615592960000615</v>
      </c>
      <c r="N14" s="18">
        <f t="shared" si="5"/>
        <v>12.292307034238357</v>
      </c>
    </row>
    <row r="15" spans="1:14" ht="15.6" x14ac:dyDescent="0.3">
      <c r="A15" s="30"/>
      <c r="B15" s="20">
        <v>1024</v>
      </c>
      <c r="C15" s="20">
        <v>0.59675199999999995</v>
      </c>
      <c r="D15" s="20">
        <v>0.58631900000000003</v>
      </c>
      <c r="E15" s="20">
        <v>0.60125099999999998</v>
      </c>
      <c r="F15" s="9">
        <f t="shared" si="0"/>
        <v>0.59477400000000002</v>
      </c>
      <c r="I15" s="14" t="s">
        <v>24</v>
      </c>
      <c r="J15" s="18">
        <f t="shared" si="1"/>
        <v>1.9815968486465694</v>
      </c>
      <c r="K15" s="18">
        <f t="shared" si="2"/>
        <v>4.0280993514567198</v>
      </c>
      <c r="L15" s="18">
        <f t="shared" si="3"/>
        <v>7.967034575136287</v>
      </c>
      <c r="M15" s="18">
        <f t="shared" si="4"/>
        <v>12.104403807816876</v>
      </c>
      <c r="N15" s="18">
        <f t="shared" si="5"/>
        <v>13.112353096562467</v>
      </c>
    </row>
    <row r="16" spans="1:14" ht="15.6" x14ac:dyDescent="0.3">
      <c r="A16" s="30"/>
      <c r="B16" s="20">
        <v>2048</v>
      </c>
      <c r="C16" s="20">
        <v>8.8947959999999995</v>
      </c>
      <c r="D16" s="20">
        <v>8.8660569999999996</v>
      </c>
      <c r="E16" s="20">
        <v>8.9313680000000009</v>
      </c>
      <c r="F16" s="9">
        <f t="shared" si="0"/>
        <v>8.8974069999999994</v>
      </c>
    </row>
    <row r="17" spans="1:13" ht="15.6" x14ac:dyDescent="0.3">
      <c r="A17" s="30"/>
      <c r="B17" s="20">
        <v>3072</v>
      </c>
      <c r="C17" s="20">
        <v>39.830089999999998</v>
      </c>
      <c r="D17" s="20">
        <v>39.729753000000002</v>
      </c>
      <c r="E17" s="20">
        <v>39.806524000000003</v>
      </c>
      <c r="F17" s="9">
        <f t="shared" si="0"/>
        <v>39.788789000000001</v>
      </c>
    </row>
    <row r="18" spans="1:13" ht="15.6" x14ac:dyDescent="0.3">
      <c r="A18" s="31"/>
      <c r="B18" s="20">
        <v>4096</v>
      </c>
      <c r="C18" s="20">
        <v>107.155764</v>
      </c>
      <c r="D18" s="20">
        <v>107.018861</v>
      </c>
      <c r="E18" s="20">
        <v>107.014425</v>
      </c>
      <c r="F18" s="9">
        <f t="shared" si="0"/>
        <v>107.06301666666667</v>
      </c>
    </row>
    <row r="19" spans="1:13" ht="15.6" x14ac:dyDescent="0.3">
      <c r="A19" s="29">
        <v>8</v>
      </c>
      <c r="B19" s="20">
        <v>512</v>
      </c>
      <c r="C19" s="20">
        <v>3.7206000000000003E-2</v>
      </c>
      <c r="D19" s="20">
        <v>3.7130999999999997E-2</v>
      </c>
      <c r="E19" s="20">
        <v>3.7172999999999998E-2</v>
      </c>
      <c r="F19" s="9">
        <f t="shared" si="0"/>
        <v>3.7170000000000002E-2</v>
      </c>
    </row>
    <row r="20" spans="1:13" ht="15.6" x14ac:dyDescent="0.3">
      <c r="A20" s="30"/>
      <c r="B20" s="20">
        <v>1024</v>
      </c>
      <c r="C20" s="20">
        <v>0.40265499999999999</v>
      </c>
      <c r="D20" s="20">
        <v>0.40101300000000001</v>
      </c>
      <c r="E20" s="20">
        <v>0.40532899999999999</v>
      </c>
      <c r="F20" s="9">
        <f t="shared" si="0"/>
        <v>0.40299900000000005</v>
      </c>
      <c r="I20" s="37" t="s">
        <v>9</v>
      </c>
      <c r="J20" s="38"/>
      <c r="K20" s="38"/>
      <c r="L20" s="38"/>
      <c r="M20" s="38"/>
    </row>
    <row r="21" spans="1:13" ht="15.6" x14ac:dyDescent="0.3">
      <c r="A21" s="30"/>
      <c r="B21" s="20">
        <v>2048</v>
      </c>
      <c r="C21" s="20">
        <v>4.878692</v>
      </c>
      <c r="D21" s="20">
        <v>4.8857850000000003</v>
      </c>
      <c r="E21" s="20">
        <v>4.8949800000000003</v>
      </c>
      <c r="F21" s="9">
        <f t="shared" si="0"/>
        <v>4.8864856666666663</v>
      </c>
      <c r="I21" s="38"/>
      <c r="J21" s="38"/>
      <c r="K21" s="38"/>
      <c r="L21" s="38"/>
      <c r="M21" s="38"/>
    </row>
    <row r="22" spans="1:13" ht="15.6" x14ac:dyDescent="0.3">
      <c r="A22" s="30"/>
      <c r="B22" s="20">
        <v>3072</v>
      </c>
      <c r="C22" s="20">
        <v>20.138687999999998</v>
      </c>
      <c r="D22" s="20">
        <v>20.086812999999999</v>
      </c>
      <c r="E22" s="20">
        <v>20.186813999999998</v>
      </c>
      <c r="F22" s="9">
        <f t="shared" si="0"/>
        <v>20.137438333333332</v>
      </c>
      <c r="I22" s="24" t="s">
        <v>7</v>
      </c>
      <c r="J22" s="36" t="s">
        <v>25</v>
      </c>
      <c r="K22" s="36"/>
      <c r="L22" s="36" t="s">
        <v>8</v>
      </c>
      <c r="M22" s="36"/>
    </row>
    <row r="23" spans="1:13" ht="15.6" x14ac:dyDescent="0.3">
      <c r="A23" s="31"/>
      <c r="B23" s="20">
        <v>4096</v>
      </c>
      <c r="C23" s="20">
        <v>54.154738000000002</v>
      </c>
      <c r="D23" s="20">
        <v>54.089430999999998</v>
      </c>
      <c r="E23" s="20">
        <v>54.147671000000003</v>
      </c>
      <c r="F23" s="9">
        <f t="shared" si="0"/>
        <v>54.130613333333336</v>
      </c>
      <c r="I23" s="19" t="s">
        <v>3</v>
      </c>
      <c r="J23" s="34">
        <v>6.8000000000000005E-2</v>
      </c>
      <c r="K23" s="35"/>
      <c r="L23" s="32">
        <f>F4/J23</f>
        <v>3.7779950980392161</v>
      </c>
      <c r="M23" s="33"/>
    </row>
    <row r="24" spans="1:13" ht="15.6" x14ac:dyDescent="0.3">
      <c r="A24" s="29">
        <v>16</v>
      </c>
      <c r="B24" s="20">
        <v>512</v>
      </c>
      <c r="C24" s="20">
        <v>4.1404999999999997E-2</v>
      </c>
      <c r="D24" s="20">
        <v>4.2742000000000002E-2</v>
      </c>
      <c r="E24" s="20">
        <v>4.2946999999999999E-2</v>
      </c>
      <c r="F24" s="9">
        <f t="shared" si="0"/>
        <v>4.2364666666666662E-2</v>
      </c>
      <c r="I24" s="19" t="s">
        <v>4</v>
      </c>
      <c r="J24" s="34">
        <v>0.45700000000000002</v>
      </c>
      <c r="K24" s="35"/>
      <c r="L24" s="32">
        <f t="shared" ref="L24:L27" si="6">F5/J24</f>
        <v>4.6995266229029911</v>
      </c>
      <c r="M24" s="33"/>
    </row>
    <row r="25" spans="1:13" ht="15.6" x14ac:dyDescent="0.3">
      <c r="A25" s="30"/>
      <c r="B25" s="20">
        <v>1024</v>
      </c>
      <c r="C25" s="20">
        <v>0.37456</v>
      </c>
      <c r="D25" s="20">
        <v>0.37708199999999997</v>
      </c>
      <c r="E25" s="20">
        <v>0.37689699999999998</v>
      </c>
      <c r="F25" s="9">
        <f t="shared" si="0"/>
        <v>0.37617966666666663</v>
      </c>
      <c r="I25" s="19" t="s">
        <v>5</v>
      </c>
      <c r="J25" s="34">
        <v>3.6720000000000002</v>
      </c>
      <c r="K25" s="35"/>
      <c r="L25" s="32">
        <f t="shared" si="6"/>
        <v>9.3282120551924468</v>
      </c>
      <c r="M25" s="33"/>
    </row>
    <row r="26" spans="1:13" ht="15.6" x14ac:dyDescent="0.3">
      <c r="A26" s="30"/>
      <c r="B26" s="20">
        <v>2048</v>
      </c>
      <c r="C26" s="20">
        <v>3.5312670000000002</v>
      </c>
      <c r="D26" s="20">
        <v>3.568997</v>
      </c>
      <c r="E26" s="20">
        <v>3.5647150000000001</v>
      </c>
      <c r="F26" s="9">
        <f t="shared" si="0"/>
        <v>3.5549930000000001</v>
      </c>
      <c r="I26" s="19" t="s">
        <v>6</v>
      </c>
      <c r="J26" s="34">
        <v>12.186</v>
      </c>
      <c r="K26" s="35"/>
      <c r="L26" s="32">
        <f t="shared" si="6"/>
        <v>13.213980907051807</v>
      </c>
      <c r="M26" s="33"/>
    </row>
    <row r="27" spans="1:13" ht="15.6" x14ac:dyDescent="0.3">
      <c r="A27" s="30"/>
      <c r="B27" s="20">
        <v>3072</v>
      </c>
      <c r="C27" s="20">
        <v>14.0025</v>
      </c>
      <c r="D27" s="20">
        <v>13.776142999999999</v>
      </c>
      <c r="E27" s="20">
        <v>13.809996999999999</v>
      </c>
      <c r="F27" s="9">
        <f t="shared" si="0"/>
        <v>13.862879999999999</v>
      </c>
      <c r="I27" s="19" t="s">
        <v>24</v>
      </c>
      <c r="J27" s="34">
        <v>32.287999999999997</v>
      </c>
      <c r="K27" s="35"/>
      <c r="L27" s="32">
        <f t="shared" si="6"/>
        <v>13.356679509415263</v>
      </c>
      <c r="M27" s="33"/>
    </row>
    <row r="28" spans="1:13" ht="15.6" x14ac:dyDescent="0.3">
      <c r="A28" s="31"/>
      <c r="B28" s="20">
        <v>4096</v>
      </c>
      <c r="C28" s="20">
        <v>35.780704</v>
      </c>
      <c r="D28" s="20">
        <v>35.630519999999997</v>
      </c>
      <c r="E28" s="20">
        <v>35.473958000000003</v>
      </c>
      <c r="F28" s="9">
        <f t="shared" si="0"/>
        <v>35.628394000000007</v>
      </c>
    </row>
    <row r="29" spans="1:13" ht="15.6" customHeight="1" x14ac:dyDescent="0.3">
      <c r="A29" s="29">
        <v>24</v>
      </c>
      <c r="B29" s="20">
        <v>512</v>
      </c>
      <c r="C29" s="20">
        <v>5.1854999999999998E-2</v>
      </c>
      <c r="D29" s="20">
        <v>5.1672000000000003E-2</v>
      </c>
      <c r="E29" s="20">
        <v>5.1450999999999997E-2</v>
      </c>
      <c r="F29" s="9">
        <f t="shared" si="0"/>
        <v>5.1659333333333335E-2</v>
      </c>
    </row>
    <row r="30" spans="1:13" ht="15" customHeight="1" x14ac:dyDescent="0.3">
      <c r="A30" s="30"/>
      <c r="B30" s="20">
        <v>1024</v>
      </c>
      <c r="C30" s="20">
        <v>0.44083600000000001</v>
      </c>
      <c r="D30" s="20">
        <v>0.43084499999999998</v>
      </c>
      <c r="E30" s="20">
        <v>0.41581499999999999</v>
      </c>
      <c r="F30" s="9">
        <f t="shared" si="0"/>
        <v>0.42916533333333334</v>
      </c>
    </row>
    <row r="31" spans="1:13" ht="14.4" customHeight="1" x14ac:dyDescent="0.3">
      <c r="A31" s="30"/>
      <c r="B31" s="20">
        <v>2048</v>
      </c>
      <c r="C31" s="20">
        <v>3.684329</v>
      </c>
      <c r="D31" s="20">
        <v>3.5981740000000002</v>
      </c>
      <c r="E31" s="20">
        <v>3.5971250000000001</v>
      </c>
      <c r="F31" s="9">
        <f t="shared" si="0"/>
        <v>3.6265426666666669</v>
      </c>
    </row>
    <row r="32" spans="1:13" ht="15.6" x14ac:dyDescent="0.3">
      <c r="A32" s="30"/>
      <c r="B32" s="20">
        <v>3072</v>
      </c>
      <c r="C32" s="20">
        <v>13.076878000000001</v>
      </c>
      <c r="D32" s="20">
        <v>13.115878</v>
      </c>
      <c r="E32" s="20">
        <v>13.106353</v>
      </c>
      <c r="F32" s="9">
        <f t="shared" si="0"/>
        <v>13.099703</v>
      </c>
    </row>
    <row r="33" spans="1:6" ht="15.6" x14ac:dyDescent="0.3">
      <c r="A33" s="31"/>
      <c r="B33" s="20">
        <v>4096</v>
      </c>
      <c r="C33" s="20">
        <v>32.862102</v>
      </c>
      <c r="D33" s="20">
        <v>32.821807999999997</v>
      </c>
      <c r="E33" s="20">
        <v>32.984985999999999</v>
      </c>
      <c r="F33" s="9">
        <f t="shared" si="0"/>
        <v>32.889631999999999</v>
      </c>
    </row>
  </sheetData>
  <mergeCells count="23">
    <mergeCell ref="J23:K23"/>
    <mergeCell ref="L23:M23"/>
    <mergeCell ref="I7:N8"/>
    <mergeCell ref="I9:I10"/>
    <mergeCell ref="J9:N9"/>
    <mergeCell ref="I20:M21"/>
    <mergeCell ref="J22:K22"/>
    <mergeCell ref="L22:M22"/>
    <mergeCell ref="A29:A33"/>
    <mergeCell ref="J24:K24"/>
    <mergeCell ref="L24:M24"/>
    <mergeCell ref="J25:K25"/>
    <mergeCell ref="L25:M25"/>
    <mergeCell ref="A24:A28"/>
    <mergeCell ref="J26:K26"/>
    <mergeCell ref="L26:M26"/>
    <mergeCell ref="J27:K27"/>
    <mergeCell ref="L27:M27"/>
    <mergeCell ref="A1:F2"/>
    <mergeCell ref="A4:A8"/>
    <mergeCell ref="A9:A13"/>
    <mergeCell ref="A14:A18"/>
    <mergeCell ref="A19:A23"/>
  </mergeCells>
  <pageMargins left="0.7" right="0.7" top="0.75" bottom="0.75" header="0.3" footer="0.3"/>
  <pageSetup paperSize="9" orientation="portrait" r:id="rId1"/>
  <ignoredErrors>
    <ignoredError sqref="L11:L15 N11 M12:N15 M11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9B7A-28EB-4569-81BB-D4EB77460AA7}">
  <dimension ref="B2:AA39"/>
  <sheetViews>
    <sheetView zoomScale="74" workbookViewId="0">
      <selection activeCell="J8" sqref="J8"/>
    </sheetView>
  </sheetViews>
  <sheetFormatPr defaultRowHeight="14.4" x14ac:dyDescent="0.3"/>
  <cols>
    <col min="1" max="1" width="13" customWidth="1"/>
    <col min="2" max="2" width="11.88671875" customWidth="1"/>
    <col min="13" max="13" width="11.44140625" customWidth="1"/>
    <col min="24" max="24" width="9.77734375" customWidth="1"/>
    <col min="25" max="25" width="15.88671875" customWidth="1"/>
    <col min="26" max="26" width="22" customWidth="1"/>
    <col min="27" max="27" width="9.21875" customWidth="1"/>
  </cols>
  <sheetData>
    <row r="2" spans="2:27" ht="14.4" customHeight="1" x14ac:dyDescent="0.3">
      <c r="B2" s="52" t="s">
        <v>14</v>
      </c>
      <c r="C2" s="52"/>
      <c r="D2" s="52"/>
      <c r="E2" s="52"/>
      <c r="F2" s="52"/>
      <c r="G2" s="52"/>
      <c r="M2" s="52" t="s">
        <v>15</v>
      </c>
      <c r="N2" s="52"/>
      <c r="O2" s="52"/>
      <c r="P2" s="52"/>
      <c r="Q2" s="52"/>
      <c r="R2" s="52"/>
      <c r="Z2" s="12"/>
      <c r="AA2" s="12"/>
    </row>
    <row r="3" spans="2:27" ht="14.4" customHeight="1" x14ac:dyDescent="0.3">
      <c r="B3" s="52"/>
      <c r="C3" s="52"/>
      <c r="D3" s="52"/>
      <c r="E3" s="52"/>
      <c r="F3" s="52"/>
      <c r="G3" s="52"/>
      <c r="M3" s="52"/>
      <c r="N3" s="52"/>
      <c r="O3" s="52"/>
      <c r="P3" s="52"/>
      <c r="Q3" s="52"/>
      <c r="R3" s="52"/>
      <c r="Y3" s="52" t="s">
        <v>16</v>
      </c>
      <c r="Z3" s="52"/>
      <c r="AA3" s="12"/>
    </row>
    <row r="4" spans="2:27" x14ac:dyDescent="0.3">
      <c r="B4" s="50" t="s">
        <v>1</v>
      </c>
      <c r="C4" s="54" t="s">
        <v>0</v>
      </c>
      <c r="D4" s="54"/>
      <c r="E4" s="54"/>
      <c r="F4" s="54"/>
      <c r="G4" s="54"/>
      <c r="M4" s="50" t="s">
        <v>1</v>
      </c>
      <c r="N4" s="54" t="s">
        <v>0</v>
      </c>
      <c r="O4" s="54"/>
      <c r="P4" s="54"/>
      <c r="Q4" s="54"/>
      <c r="R4" s="54"/>
      <c r="Y4" s="52"/>
      <c r="Z4" s="52"/>
    </row>
    <row r="5" spans="2:27" x14ac:dyDescent="0.3">
      <c r="B5" s="51"/>
      <c r="C5" s="4">
        <v>2</v>
      </c>
      <c r="D5" s="4">
        <v>4</v>
      </c>
      <c r="E5" s="4">
        <v>8</v>
      </c>
      <c r="F5" s="4">
        <v>16</v>
      </c>
      <c r="G5" s="4">
        <v>24</v>
      </c>
      <c r="M5" s="51"/>
      <c r="N5" s="4">
        <v>2</v>
      </c>
      <c r="O5" s="4">
        <v>4</v>
      </c>
      <c r="P5" s="4">
        <v>8</v>
      </c>
      <c r="Q5" s="4">
        <v>16</v>
      </c>
      <c r="R5" s="4">
        <v>24</v>
      </c>
      <c r="Y5" s="11" t="s">
        <v>7</v>
      </c>
      <c r="Z5" s="11" t="s">
        <v>8</v>
      </c>
    </row>
    <row r="6" spans="2:27" x14ac:dyDescent="0.3">
      <c r="B6" s="4" t="s">
        <v>2</v>
      </c>
      <c r="C6" s="18">
        <v>1.8753717220870507</v>
      </c>
      <c r="D6" s="18">
        <v>3.668429402432575</v>
      </c>
      <c r="E6" s="18">
        <v>6.594106463878326</v>
      </c>
      <c r="F6" s="18">
        <v>8.8032994923857864</v>
      </c>
      <c r="G6" s="18">
        <v>8.9509677419354841</v>
      </c>
      <c r="M6" s="4" t="s">
        <v>2</v>
      </c>
      <c r="N6" s="18">
        <v>1.8147086914995223</v>
      </c>
      <c r="O6" s="18">
        <v>3.4461910519951635</v>
      </c>
      <c r="P6" s="18">
        <v>6.1688311688311694</v>
      </c>
      <c r="Q6" s="18">
        <v>6.7776456599286563</v>
      </c>
      <c r="R6" s="18">
        <v>6.5592635212888375</v>
      </c>
      <c r="Y6" s="4" t="s">
        <v>2</v>
      </c>
      <c r="Z6" s="18">
        <v>23.123333333333331</v>
      </c>
    </row>
    <row r="7" spans="2:27" x14ac:dyDescent="0.3">
      <c r="B7" s="4" t="s">
        <v>3</v>
      </c>
      <c r="C7" s="18">
        <v>1.9907734144841205</v>
      </c>
      <c r="D7" s="18">
        <v>3.9272576318814663</v>
      </c>
      <c r="E7" s="18">
        <v>7.5572078161484582</v>
      </c>
      <c r="F7" s="18">
        <v>11.297629983465001</v>
      </c>
      <c r="G7" s="18">
        <v>12.266706562936367</v>
      </c>
      <c r="M7" s="4" t="s">
        <v>3</v>
      </c>
      <c r="N7" s="18">
        <v>1.889763779527559</v>
      </c>
      <c r="O7" s="18">
        <v>3.7057052420288743</v>
      </c>
      <c r="P7" s="18">
        <v>7.1396697902722002</v>
      </c>
      <c r="Q7" s="18">
        <v>11.464055409601148</v>
      </c>
      <c r="R7" s="18">
        <v>13.16872427983539</v>
      </c>
      <c r="Y7" s="4" t="s">
        <v>3</v>
      </c>
      <c r="Z7" s="18">
        <v>34.162777777777777</v>
      </c>
    </row>
    <row r="8" spans="2:27" x14ac:dyDescent="0.3">
      <c r="B8" s="4" t="s">
        <v>4</v>
      </c>
      <c r="C8" s="18">
        <v>2.0097664895971672</v>
      </c>
      <c r="D8" s="18">
        <v>4.0269499726778122</v>
      </c>
      <c r="E8" s="18">
        <v>7.8993180158767151</v>
      </c>
      <c r="F8" s="18">
        <v>11.8</v>
      </c>
      <c r="G8" s="18">
        <v>12.31</v>
      </c>
      <c r="M8" s="4" t="s">
        <v>4</v>
      </c>
      <c r="N8" s="18">
        <v>1.9182700691739816</v>
      </c>
      <c r="O8" s="18">
        <v>3.8344226579520697</v>
      </c>
      <c r="P8" s="18">
        <v>7.5392670157068062</v>
      </c>
      <c r="Q8" s="18">
        <v>12.435233160621761</v>
      </c>
      <c r="R8" s="18">
        <v>15.131830340084067</v>
      </c>
      <c r="Y8" s="4" t="s">
        <v>4</v>
      </c>
      <c r="Z8" s="18">
        <v>41.340406504065044</v>
      </c>
    </row>
    <row r="9" spans="2:27" x14ac:dyDescent="0.3">
      <c r="B9" s="4" t="s">
        <v>5</v>
      </c>
      <c r="C9" s="18">
        <v>2.0039765794960842</v>
      </c>
      <c r="D9" s="18">
        <v>4.0278819953983831</v>
      </c>
      <c r="E9" s="18">
        <v>8.0530413749762495</v>
      </c>
      <c r="F9" s="18">
        <v>12.359566124612158</v>
      </c>
      <c r="G9" s="18">
        <v>12.651055654696474</v>
      </c>
      <c r="M9" s="4" t="s">
        <v>5</v>
      </c>
      <c r="N9" s="18">
        <v>1.9100043466576728</v>
      </c>
      <c r="O9" s="18">
        <v>3.8116559647556794</v>
      </c>
      <c r="P9" s="18">
        <v>7.61176865206766</v>
      </c>
      <c r="Q9" s="18">
        <v>12.803411018912939</v>
      </c>
      <c r="R9" s="18">
        <v>15.460907312420309</v>
      </c>
      <c r="Y9" s="4" t="s">
        <v>5</v>
      </c>
      <c r="Z9" s="18">
        <v>166.59508692365833</v>
      </c>
    </row>
    <row r="10" spans="2:27" x14ac:dyDescent="0.3">
      <c r="B10" s="4" t="s">
        <v>6</v>
      </c>
      <c r="C10" s="18">
        <v>2.0020165764865814</v>
      </c>
      <c r="D10" s="18">
        <v>4.0240982028559795</v>
      </c>
      <c r="E10" s="18">
        <v>8.0251550178405733</v>
      </c>
      <c r="F10" s="18">
        <v>12.28896495648233</v>
      </c>
      <c r="G10" s="18">
        <v>12.684778554737422</v>
      </c>
      <c r="M10" s="4" t="s">
        <v>6</v>
      </c>
      <c r="N10" s="18">
        <v>1.8944385814460794</v>
      </c>
      <c r="O10" s="18">
        <v>3.7860220642066018</v>
      </c>
      <c r="P10" s="18">
        <v>7.5747555985794603</v>
      </c>
      <c r="Q10" s="18">
        <v>12.800256789771208</v>
      </c>
      <c r="R10" s="18">
        <v>15.647867038909663</v>
      </c>
      <c r="Y10" s="4" t="s">
        <v>6</v>
      </c>
      <c r="Z10" s="18">
        <v>174.32742063492063</v>
      </c>
    </row>
    <row r="31" spans="2:26" x14ac:dyDescent="0.3">
      <c r="B31" s="12"/>
      <c r="C31" s="12"/>
      <c r="D31" s="12"/>
      <c r="E31" s="12"/>
      <c r="F31" s="12"/>
      <c r="G31" s="12"/>
      <c r="Y31" s="12"/>
      <c r="Z31" s="12"/>
    </row>
    <row r="32" spans="2:26" x14ac:dyDescent="0.3">
      <c r="B32" s="12"/>
      <c r="C32" s="12"/>
      <c r="D32" s="12"/>
      <c r="E32" s="12"/>
      <c r="F32" s="12"/>
      <c r="G32" s="12"/>
      <c r="Y32" s="12"/>
      <c r="Z32" s="12"/>
    </row>
    <row r="33" spans="2:26" x14ac:dyDescent="0.3">
      <c r="B33" s="12"/>
      <c r="C33" s="23"/>
      <c r="D33" s="23"/>
      <c r="E33" s="23"/>
      <c r="F33" s="23"/>
      <c r="G33" s="23"/>
      <c r="Y33" s="21"/>
      <c r="Z33" s="21"/>
    </row>
    <row r="34" spans="2:26" x14ac:dyDescent="0.3">
      <c r="B34" s="12"/>
      <c r="C34" s="21"/>
      <c r="D34" s="21"/>
      <c r="E34" s="21"/>
      <c r="F34" s="21"/>
      <c r="G34" s="21"/>
      <c r="Y34" s="21"/>
      <c r="Z34" s="22"/>
    </row>
    <row r="35" spans="2:26" x14ac:dyDescent="0.3">
      <c r="B35" s="21"/>
      <c r="C35" s="22"/>
      <c r="D35" s="22"/>
      <c r="E35" s="22"/>
      <c r="F35" s="22"/>
      <c r="G35" s="22"/>
      <c r="Y35" s="21"/>
      <c r="Z35" s="22"/>
    </row>
    <row r="36" spans="2:26" x14ac:dyDescent="0.3">
      <c r="B36" s="21"/>
      <c r="C36" s="22"/>
      <c r="D36" s="22"/>
      <c r="E36" s="22"/>
      <c r="F36" s="22"/>
      <c r="G36" s="22"/>
      <c r="Y36" s="21"/>
      <c r="Z36" s="22"/>
    </row>
    <row r="37" spans="2:26" x14ac:dyDescent="0.3">
      <c r="B37" s="21"/>
      <c r="C37" s="22"/>
      <c r="D37" s="22"/>
      <c r="E37" s="22"/>
      <c r="F37" s="22"/>
      <c r="G37" s="22"/>
      <c r="Y37" s="21"/>
      <c r="Z37" s="22"/>
    </row>
    <row r="38" spans="2:26" x14ac:dyDescent="0.3">
      <c r="B38" s="21"/>
      <c r="C38" s="22"/>
      <c r="D38" s="22"/>
      <c r="E38" s="22"/>
      <c r="F38" s="22"/>
      <c r="G38" s="22"/>
      <c r="Y38" s="21"/>
      <c r="Z38" s="22"/>
    </row>
    <row r="39" spans="2:26" x14ac:dyDescent="0.3">
      <c r="B39" s="21"/>
      <c r="C39" s="22"/>
      <c r="D39" s="22"/>
      <c r="E39" s="22"/>
      <c r="F39" s="22"/>
      <c r="G39" s="22"/>
    </row>
  </sheetData>
  <mergeCells count="7">
    <mergeCell ref="Y3:Z4"/>
    <mergeCell ref="M4:M5"/>
    <mergeCell ref="N4:R4"/>
    <mergeCell ref="B2:G3"/>
    <mergeCell ref="B4:B5"/>
    <mergeCell ref="C4:G4"/>
    <mergeCell ref="M2:R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39E1-CE4C-4296-AB4E-C1198D4401A4}">
  <dimension ref="B2:O10"/>
  <sheetViews>
    <sheetView zoomScale="74" workbookViewId="0">
      <selection activeCell="F30" sqref="F30"/>
    </sheetView>
  </sheetViews>
  <sheetFormatPr defaultRowHeight="14.4" x14ac:dyDescent="0.3"/>
  <cols>
    <col min="1" max="1" width="13" customWidth="1"/>
    <col min="2" max="2" width="11.88671875" customWidth="1"/>
    <col min="13" max="13" width="23.77734375" customWidth="1"/>
    <col min="14" max="14" width="32.6640625" customWidth="1"/>
    <col min="24" max="24" width="9.77734375" customWidth="1"/>
    <col min="25" max="25" width="15.88671875" customWidth="1"/>
    <col min="26" max="26" width="22" customWidth="1"/>
    <col min="27" max="27" width="9.21875" customWidth="1"/>
  </cols>
  <sheetData>
    <row r="2" spans="2:15" ht="14.4" customHeight="1" x14ac:dyDescent="0.3">
      <c r="B2" s="52" t="s">
        <v>23</v>
      </c>
      <c r="C2" s="52"/>
      <c r="D2" s="52"/>
      <c r="E2" s="52"/>
      <c r="F2" s="52"/>
      <c r="G2" s="52"/>
      <c r="N2" s="12"/>
      <c r="O2" s="12"/>
    </row>
    <row r="3" spans="2:15" ht="14.4" customHeight="1" x14ac:dyDescent="0.3">
      <c r="B3" s="52"/>
      <c r="C3" s="52"/>
      <c r="D3" s="52"/>
      <c r="E3" s="52"/>
      <c r="F3" s="52"/>
      <c r="G3" s="52"/>
      <c r="M3" s="52" t="s">
        <v>16</v>
      </c>
      <c r="N3" s="52"/>
      <c r="O3" s="12"/>
    </row>
    <row r="4" spans="2:15" x14ac:dyDescent="0.3">
      <c r="B4" s="50" t="s">
        <v>1</v>
      </c>
      <c r="C4" s="54" t="s">
        <v>0</v>
      </c>
      <c r="D4" s="54"/>
      <c r="E4" s="54"/>
      <c r="F4" s="54"/>
      <c r="G4" s="54"/>
      <c r="M4" s="52"/>
      <c r="N4" s="52"/>
    </row>
    <row r="5" spans="2:15" x14ac:dyDescent="0.3">
      <c r="B5" s="51"/>
      <c r="C5" s="17">
        <v>2</v>
      </c>
      <c r="D5" s="17">
        <v>4</v>
      </c>
      <c r="E5" s="17">
        <v>8</v>
      </c>
      <c r="F5" s="17">
        <v>16</v>
      </c>
      <c r="G5" s="17">
        <v>24</v>
      </c>
      <c r="M5" s="11" t="s">
        <v>7</v>
      </c>
      <c r="N5" s="11" t="s">
        <v>8</v>
      </c>
    </row>
    <row r="6" spans="2:15" x14ac:dyDescent="0.3">
      <c r="B6" s="24" t="s">
        <v>3</v>
      </c>
      <c r="C6" s="18">
        <v>1.9448205728647527</v>
      </c>
      <c r="D6" s="18">
        <v>3.7967368332898181</v>
      </c>
      <c r="E6" s="18">
        <v>6.9115864048067444</v>
      </c>
      <c r="F6" s="18">
        <v>6.0641021606055379</v>
      </c>
      <c r="G6" s="18">
        <v>4.9730348823704018</v>
      </c>
      <c r="M6" s="24" t="s">
        <v>3</v>
      </c>
      <c r="N6" s="18">
        <v>3.7779950980392161</v>
      </c>
    </row>
    <row r="7" spans="2:15" x14ac:dyDescent="0.3">
      <c r="B7" s="24" t="s">
        <v>4</v>
      </c>
      <c r="C7" s="18">
        <v>2.0560621121778357</v>
      </c>
      <c r="D7" s="18">
        <v>3.6109239251659737</v>
      </c>
      <c r="E7" s="18">
        <v>5.329253091612304</v>
      </c>
      <c r="F7" s="18">
        <v>5.7091965807118772</v>
      </c>
      <c r="G7" s="18">
        <v>5.0043270037343808</v>
      </c>
      <c r="M7" s="24" t="s">
        <v>4</v>
      </c>
      <c r="N7" s="18">
        <v>4.6995266229029911</v>
      </c>
    </row>
    <row r="8" spans="2:15" x14ac:dyDescent="0.3">
      <c r="B8" s="24" t="s">
        <v>5</v>
      </c>
      <c r="C8" s="18">
        <v>2.0335295874112846</v>
      </c>
      <c r="D8" s="18">
        <v>3.8497951893924451</v>
      </c>
      <c r="E8" s="18">
        <v>7.0097810580569258</v>
      </c>
      <c r="F8" s="18">
        <v>9.6352354749127951</v>
      </c>
      <c r="G8" s="18">
        <v>9.4451376462504033</v>
      </c>
      <c r="M8" s="24" t="s">
        <v>5</v>
      </c>
      <c r="N8" s="18">
        <v>9.3282120551924468</v>
      </c>
    </row>
    <row r="9" spans="2:15" x14ac:dyDescent="0.3">
      <c r="B9" s="24" t="s">
        <v>6</v>
      </c>
      <c r="C9" s="18">
        <v>2.0013893070562072</v>
      </c>
      <c r="D9" s="18">
        <v>4.0470086016775557</v>
      </c>
      <c r="E9" s="18">
        <v>7.9963284638239731</v>
      </c>
      <c r="F9" s="18">
        <v>11.615592960000615</v>
      </c>
      <c r="G9" s="18">
        <v>12.292307034238357</v>
      </c>
      <c r="M9" s="24" t="s">
        <v>6</v>
      </c>
      <c r="N9" s="18">
        <v>13.213980907051807</v>
      </c>
    </row>
    <row r="10" spans="2:15" x14ac:dyDescent="0.3">
      <c r="B10" s="24" t="s">
        <v>24</v>
      </c>
      <c r="C10" s="18">
        <v>1.9815968486465694</v>
      </c>
      <c r="D10" s="18">
        <v>4.0280993514567198</v>
      </c>
      <c r="E10" s="18">
        <v>7.967034575136287</v>
      </c>
      <c r="F10" s="18">
        <v>12.104403807816876</v>
      </c>
      <c r="G10" s="18">
        <v>13.112353096562467</v>
      </c>
      <c r="M10" s="24" t="s">
        <v>24</v>
      </c>
      <c r="N10" s="18">
        <v>13.356679509415263</v>
      </c>
    </row>
  </sheetData>
  <mergeCells count="4">
    <mergeCell ref="B2:G3"/>
    <mergeCell ref="B4:B5"/>
    <mergeCell ref="C4:G4"/>
    <mergeCell ref="M3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Data Multiplication</vt:lpstr>
      <vt:lpstr>Data Inversion</vt:lpstr>
      <vt:lpstr>Graphs Multiplication</vt:lpstr>
      <vt:lpstr>Graphs Inversion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Modica</dc:creator>
  <cp:lastModifiedBy>Domenico Ragusa</cp:lastModifiedBy>
  <dcterms:created xsi:type="dcterms:W3CDTF">2015-06-05T18:17:20Z</dcterms:created>
  <dcterms:modified xsi:type="dcterms:W3CDTF">2021-07-07T16:52:03Z</dcterms:modified>
</cp:coreProperties>
</file>