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75" windowHeight="7845"/>
  </bookViews>
  <sheets>
    <sheet name="extrato_mensal_gerado_em_2023-0" sheetId="1" r:id="rId1"/>
  </sheets>
  <definedNames>
    <definedName name="_xlnm._FilterDatabase" localSheetId="0" hidden="1">'extrato_mensal_gerado_em_2023-0'!$B$1:$P$72</definedName>
  </definedNames>
  <calcPr calcId="144525"/>
</workbook>
</file>

<file path=xl/sharedStrings.xml><?xml version="1.0" encoding="utf-8"?>
<sst xmlns="http://schemas.openxmlformats.org/spreadsheetml/2006/main" count="630" uniqueCount="241">
  <si>
    <t>data</t>
  </si>
  <si>
    <t>codigo</t>
  </si>
  <si>
    <t>id</t>
  </si>
  <si>
    <t>desc1</t>
  </si>
  <si>
    <t>desc2</t>
  </si>
  <si>
    <t>valor_brl</t>
  </si>
  <si>
    <t>saldo</t>
  </si>
  <si>
    <t>tipo</t>
  </si>
  <si>
    <t>descricao</t>
  </si>
  <si>
    <t>categoria</t>
  </si>
  <si>
    <t>ano</t>
  </si>
  <si>
    <t>mes</t>
  </si>
  <si>
    <t>dia</t>
  </si>
  <si>
    <t>compartilhado</t>
  </si>
  <si>
    <t>valor_texto</t>
  </si>
  <si>
    <t>63ff2208-9715-4b2b-a4b1-a2c08bcc1428</t>
  </si>
  <si>
    <t>NA</t>
  </si>
  <si>
    <t>transferência enviada pelo pix - companhia b distribuicao - 47.508.411/0001-56 - itaú unibanco s.a. (0341) agência: 910 conta: 14139-9</t>
  </si>
  <si>
    <t>conta_nubank_pf</t>
  </si>
  <si>
    <t>transferência enviada pelo pix - companhia b distribuicao - 47.508.411/0001-56 - itaú unibanco s.a. (0341) agência: 910 conta: 14139-9 || NA</t>
  </si>
  <si>
    <t>Compras/supermercado || s</t>
  </si>
  <si>
    <t>s</t>
  </si>
  <si>
    <t>108,62</t>
  </si>
  <si>
    <t>Alimentacao/Padaria || s</t>
  </si>
  <si>
    <t>beneficio flash</t>
  </si>
  <si>
    <t>entrada</t>
  </si>
  <si>
    <t>cartao_flash</t>
  </si>
  <si>
    <t>entrada || NA</t>
  </si>
  <si>
    <t>Entradas/Salario || n</t>
  </si>
  <si>
    <t>n</t>
  </si>
  <si>
    <t>Alimentacao/Restaurante || n</t>
  </si>
  <si>
    <t xml:space="preserve"> iof util limite</t>
  </si>
  <si>
    <t>conta_bradesco</t>
  </si>
  <si>
    <t xml:space="preserve"> iof util limite || NA</t>
  </si>
  <si>
    <t>imposto divida taxas/Outros || n</t>
  </si>
  <si>
    <t>46,67</t>
  </si>
  <si>
    <t>Alimentacao/Restaurante || s</t>
  </si>
  <si>
    <t xml:space="preserve">amazonprimebr </t>
  </si>
  <si>
    <t>cartao_brasdesco</t>
  </si>
  <si>
    <t>amazonprimebr  || NA</t>
  </si>
  <si>
    <t>TV Internet Telefone || s</t>
  </si>
  <si>
    <t>14,9</t>
  </si>
  <si>
    <t>Auto transferencia || n</t>
  </si>
  <si>
    <t xml:space="preserve"> enc lim credito</t>
  </si>
  <si>
    <t>encargo - 07,15%</t>
  </si>
  <si>
    <t xml:space="preserve"> enc lim credito || encargo - 07,15%</t>
  </si>
  <si>
    <t>454,01</t>
  </si>
  <si>
    <t>Bar Lazer || n</t>
  </si>
  <si>
    <t xml:space="preserve"> pix qrcode din</t>
  </si>
  <si>
    <t>des: companhia b distribui 03/03</t>
  </si>
  <si>
    <t xml:space="preserve"> pix qrcode din || des: companhia b distribui 03/03</t>
  </si>
  <si>
    <t>65,94</t>
  </si>
  <si>
    <t>Bar Lazer || s</t>
  </si>
  <si>
    <t xml:space="preserve">vem conveniencia s a </t>
  </si>
  <si>
    <t>vem conveniencia s a  || NA</t>
  </si>
  <si>
    <t>Compras/feira || s</t>
  </si>
  <si>
    <t xml:space="preserve">uber* trip </t>
  </si>
  <si>
    <t>uber* trip  || NA</t>
  </si>
  <si>
    <t>Transporte || n</t>
  </si>
  <si>
    <t>14,96</t>
  </si>
  <si>
    <t xml:space="preserve">uber        *trip </t>
  </si>
  <si>
    <t>uber        *trip  || NA</t>
  </si>
  <si>
    <t>12,94</t>
  </si>
  <si>
    <t>Educacao || n</t>
  </si>
  <si>
    <t xml:space="preserve">uber   *uber   *trip </t>
  </si>
  <si>
    <t>uber   *uber   *trip  || NA</t>
  </si>
  <si>
    <t>Entradas/Outros || n</t>
  </si>
  <si>
    <t xml:space="preserve">pato rei sp </t>
  </si>
  <si>
    <t>pato rei sp  || NA</t>
  </si>
  <si>
    <t>70,06</t>
  </si>
  <si>
    <t xml:space="preserve">pao de acucar 0062 sum </t>
  </si>
  <si>
    <t>pao de acucar 0062 sum  || NA</t>
  </si>
  <si>
    <t>135,72</t>
  </si>
  <si>
    <t>Entradas/Servicos || n</t>
  </si>
  <si>
    <t>6404acc2-2f03-4f12-a4b6-ea60a95d329d</t>
  </si>
  <si>
    <t>transferência recebida pelo pix - danilo brito steckelberg - •••.831.221-•• - bco bradesco s.a. (0237) agência: 302 conta: 536651-8</t>
  </si>
  <si>
    <t>transferência recebida pelo pix - danilo brito steckelberg - •••.831.221-•• - bco bradesco s.a. (0237) agência: 302 conta: 536651-8 || NA</t>
  </si>
  <si>
    <t>gasto c credito || NA</t>
  </si>
  <si>
    <t>6404b049-4ea3-4c1f-8503-12cf90ef3f17</t>
  </si>
  <si>
    <t>compra no débito - pag*hpshortifruti</t>
  </si>
  <si>
    <t>compra no débito - pag*hpshortifruti || NA</t>
  </si>
  <si>
    <t>imposto divida taxas/MEI || n</t>
  </si>
  <si>
    <t>6404b19f-3a5d-43e9-abca-ddae12b3ec54</t>
  </si>
  <si>
    <t>compra no débito - pag*norbertoinacio</t>
  </si>
  <si>
    <t>compra no débito - pag*norbertoinacio || NA</t>
  </si>
  <si>
    <t>6404b205-13ac-425e-8071-e7261e9b7cde</t>
  </si>
  <si>
    <t>compra no débito - laticinios ninoejosy</t>
  </si>
  <si>
    <t>compra no débito - laticinios ninoejosy || NA</t>
  </si>
  <si>
    <t>Investimentos || n</t>
  </si>
  <si>
    <t>6404b2bc-1d19-42fd-a627-51b90d7ca555</t>
  </si>
  <si>
    <t>compra no débito - banca jorge dantas</t>
  </si>
  <si>
    <t>compra no débito - banca jorge dantas || NA</t>
  </si>
  <si>
    <t>Moradia/aluguel || s</t>
  </si>
  <si>
    <t>6404b34a-9e3f-4331-87ed-9a5f53ac46ec</t>
  </si>
  <si>
    <t>compra no débito - pag*feirante</t>
  </si>
  <si>
    <t>compra no débito - pag*feirante || NA</t>
  </si>
  <si>
    <t>Moradia/outros || s</t>
  </si>
  <si>
    <t>6404b3f5-6670-4728-9e50-3bd13d2b0f55</t>
  </si>
  <si>
    <t>compra no débito - feira livre ovos</t>
  </si>
  <si>
    <t>compra no débito - feira livre ovos || NA</t>
  </si>
  <si>
    <t>17,5</t>
  </si>
  <si>
    <t>Outros || n</t>
  </si>
  <si>
    <t xml:space="preserve"> transfe pix</t>
  </si>
  <si>
    <t>des: danilo brito steckelb 05/03</t>
  </si>
  <si>
    <t xml:space="preserve"> transfe pix || des: danilo brito steckelb 05/03</t>
  </si>
  <si>
    <t>Pet || n</t>
  </si>
  <si>
    <t>des: vanderlei carollo 04/03</t>
  </si>
  <si>
    <t xml:space="preserve"> pix qrcode din || des: vanderlei carollo 04/03</t>
  </si>
  <si>
    <t>75,73</t>
  </si>
  <si>
    <t>Roupas vestuario || n</t>
  </si>
  <si>
    <t xml:space="preserve"> conta gas</t>
  </si>
  <si>
    <t>comgas/sp-36676497</t>
  </si>
  <si>
    <t xml:space="preserve"> conta gas || comgas/sp-36676497</t>
  </si>
  <si>
    <t>48,71</t>
  </si>
  <si>
    <t>Casa</t>
  </si>
  <si>
    <t>Saúde || n</t>
  </si>
  <si>
    <t>640628fc-6070-4a74-bc1e-090b6e17ba84</t>
  </si>
  <si>
    <t>transferência enviada pelo pix - steck.d conhecimento - 32.029.833/0001-71 - nu pagamentos - ip (0260) agência: 1 conta: 52374887-1</t>
  </si>
  <si>
    <t>transferência enviada pelo pix - steck.d conhecimento - 32.029.833/0001-71 - nu pagamentos - ip (0260) agência: 1 conta: 52374887-1 || NA</t>
  </si>
  <si>
    <t>Servicos Web || n</t>
  </si>
  <si>
    <t>640628fc-1dfd-441c-928b-a2fec90234a8</t>
  </si>
  <si>
    <t>transferência recebida - danilo brito steckelberg - •••.831.221-•• - nu pagamentos - ip (0260) agência: 1 conta: 4472039-5</t>
  </si>
  <si>
    <t>conta_nubank_pj</t>
  </si>
  <si>
    <t>transferência recebida - danilo brito steckelberg - •••.831.221-•• - nu pagamentos - ip (0260) agência: 1 conta: 4472039-5 || NA</t>
  </si>
  <si>
    <t>6406292f-560a-4ea9-8350-8920c3b08777</t>
  </si>
  <si>
    <t>pagamento de boleto efetuado - am souza mello contabil</t>
  </si>
  <si>
    <t>pagamento de boleto efetuado - am souza mello contabil || NA</t>
  </si>
  <si>
    <t>TV Internet Telefone || n</t>
  </si>
  <si>
    <t xml:space="preserve"> pagto cobranca</t>
  </si>
  <si>
    <t>aluguel</t>
  </si>
  <si>
    <t xml:space="preserve"> pagto cobranca || aluguel</t>
  </si>
  <si>
    <t>4582,28</t>
  </si>
  <si>
    <t>des: companhia b distribui 07/03</t>
  </si>
  <si>
    <t xml:space="preserve"> pix qrcode din || des: companhia b distribui 07/03</t>
  </si>
  <si>
    <t>74,65</t>
  </si>
  <si>
    <t>Viagem || n</t>
  </si>
  <si>
    <t>rem: danilo brito steckelb 08/03</t>
  </si>
  <si>
    <t xml:space="preserve"> transfe pix || rem: danilo brito steckelb 08/03</t>
  </si>
  <si>
    <t>-4233,47</t>
  </si>
  <si>
    <t>Viagem || s</t>
  </si>
  <si>
    <t>64086eaa-4d1a-4fcb-9db6-263defb0ce88</t>
  </si>
  <si>
    <t>transferência recebida pelo pix - evi participacoes ltda - 37.669.661/0001-14 - itaú unibanco s.a. (0341) agência: 7122 conta: 13861-8</t>
  </si>
  <si>
    <t>transferência recebida pelo pix - evi participacoes ltda - 37.669.661/0001-14 - itaú unibanco s.a. (0341) agência: 7122 conta: 13861-8 || NA</t>
  </si>
  <si>
    <t>6408858d-1aa7-48fd-8a43-612c535906b1</t>
  </si>
  <si>
    <t>transferência enviada pelo pix - danilo brito steckelberg - •••.831.221-•• - bco bradesco s.a. (0237) agência: 302 conta: 536651-8</t>
  </si>
  <si>
    <t>transferência enviada pelo pix - danilo brito steckelberg - •••.831.221-•• - bco bradesco s.a. (0237) agência: 302 conta: 536651-8 || NA</t>
  </si>
  <si>
    <t>4233,47</t>
  </si>
  <si>
    <t xml:space="preserve"> parc cred pess</t>
  </si>
  <si>
    <t>contr 428978949 parc 024/036</t>
  </si>
  <si>
    <t xml:space="preserve"> parc cred pess || contr 428978949 parc 024/036</t>
  </si>
  <si>
    <t>422,4</t>
  </si>
  <si>
    <t>640dea7d-578c-40f3-b11e-acd742235bd0</t>
  </si>
  <si>
    <t>640ded15-8fed-41cd-b691-5c0a7822226d</t>
  </si>
  <si>
    <t>640dee21-eb69-4b4c-8487-b5f33928de6e</t>
  </si>
  <si>
    <t>640dee5b-7be8-49dd-b2b7-b559a6fa4de3</t>
  </si>
  <si>
    <t>compra no débito - linah comercio</t>
  </si>
  <si>
    <t>compra no débito - linah comercio || NA</t>
  </si>
  <si>
    <t>640def1a-9970-4f3b-9d28-3f3a9f6b6492</t>
  </si>
  <si>
    <t>640def9b-2861-442a-b31b-5b34f3595d10</t>
  </si>
  <si>
    <t>640df005-3837-4dbf-95e4-98ead75a82bb</t>
  </si>
  <si>
    <t>640df089-fd4d-426e-bf28-5c8edd027804</t>
  </si>
  <si>
    <t>19,5</t>
  </si>
  <si>
    <t>des: danilo brito steckelb 12/03</t>
  </si>
  <si>
    <t xml:space="preserve"> transfe pix || des: danilo brito steckelb 12/03</t>
  </si>
  <si>
    <t xml:space="preserve"> conta luz</t>
  </si>
  <si>
    <t>enel distrib. sp-00171192709</t>
  </si>
  <si>
    <t xml:space="preserve"> conta luz || enel distrib. sp-00171192709</t>
  </si>
  <si>
    <t>107,02</t>
  </si>
  <si>
    <t>des: companhia b distribui 14/03</t>
  </si>
  <si>
    <t xml:space="preserve"> pix qrcode din || des: companhia b distribui 14/03</t>
  </si>
  <si>
    <t>27,25</t>
  </si>
  <si>
    <t xml:space="preserve"> conta telefone</t>
  </si>
  <si>
    <t>bradesco c-vivo/sp</t>
  </si>
  <si>
    <t xml:space="preserve"> conta telefone || bradesco c-vivo/sp</t>
  </si>
  <si>
    <t>51,66</t>
  </si>
  <si>
    <t>54,99</t>
  </si>
  <si>
    <t>vivo fixo-nac 13 dig-7824012</t>
  </si>
  <si>
    <t xml:space="preserve"> conta telefone || vivo fixo-nac 13 dig-7824012</t>
  </si>
  <si>
    <t>116,81</t>
  </si>
  <si>
    <t xml:space="preserve"> gasto c credito</t>
  </si>
  <si>
    <t xml:space="preserve"> gasto c credito || NA</t>
  </si>
  <si>
    <t>2916,04</t>
  </si>
  <si>
    <t>des: companhia b distribui 17/03</t>
  </si>
  <si>
    <t xml:space="preserve"> pix qrcode din || des: companhia b distribui 17/03</t>
  </si>
  <si>
    <t>145,38</t>
  </si>
  <si>
    <t>641781f3-af53-4c78-8bfa-19c0f3a11a00</t>
  </si>
  <si>
    <t>compra no débito - panificadora siapao</t>
  </si>
  <si>
    <t>compra no débito - panificadora siapao || NA</t>
  </si>
  <si>
    <t>10,4</t>
  </si>
  <si>
    <t>Alimentos</t>
  </si>
  <si>
    <t>des: claudia guedes antune 22/03</t>
  </si>
  <si>
    <t xml:space="preserve"> transfe pix || des: claudia guedes antune 22/03</t>
  </si>
  <si>
    <t>641fb01c-3d93-4a26-97cb-68b1caec84e5</t>
  </si>
  <si>
    <t>compra no débito - prodata mobility brasi</t>
  </si>
  <si>
    <t>compra no débito - prodata mobility brasi || NA</t>
  </si>
  <si>
    <t>pao de acucar</t>
  </si>
  <si>
    <t>supermercado</t>
  </si>
  <si>
    <t>supermercado || NA</t>
  </si>
  <si>
    <t>88,24</t>
  </si>
  <si>
    <t>64205caf-0d1f-43cf-82ad-855f09c5c7ad</t>
  </si>
  <si>
    <t>64205fe2-465b-4201-a547-0b0967fcfacd</t>
  </si>
  <si>
    <t>64206079-1d3d-49b9-b7dc-ea243fdeee7c</t>
  </si>
  <si>
    <t>compra no débito - trovao jr</t>
  </si>
  <si>
    <t>compra no débito - trovao jr || NA</t>
  </si>
  <si>
    <t>642060c9-1ff1-4903-a165-6923aeb793c0</t>
  </si>
  <si>
    <t>64206114-5fe1-4ec2-8d98-76650f05c24b</t>
  </si>
  <si>
    <t>642061aa-c0a0-4858-b837-fa1db02e1000</t>
  </si>
  <si>
    <t>64206321-4e4e-4f49-8770-f1e309699f66</t>
  </si>
  <si>
    <t>64206339-6b48-443b-a3f3-976aa93bd06d</t>
  </si>
  <si>
    <t>642063a3-c956-4d8e-af40-cd413b96d069</t>
  </si>
  <si>
    <t>des: danilo brito steckelb 26/03</t>
  </si>
  <si>
    <t xml:space="preserve"> transfe pix || des: danilo brito steckelb 26/03</t>
  </si>
  <si>
    <t>6421b22d-2217-4d62-99dc-09d619eb8c81</t>
  </si>
  <si>
    <t>transferência recebida - adriana lippi - •••.778.718-•• - nu pagamentos - ip (0260) agência: 1 conta: 69632614-1</t>
  </si>
  <si>
    <t>transferência recebida - adriana lippi - •••.778.718-•• - nu pagamentos - ip (0260) agência: 1 conta: 69632614-1 || NA</t>
  </si>
  <si>
    <t>-3572,75</t>
  </si>
  <si>
    <t>641f28a4-3662-47e5-9c57-54b033263d20</t>
  </si>
  <si>
    <t>pagamento de boleto efetuado - das - simples nacional</t>
  </si>
  <si>
    <t>pagamento de boleto efetuado - das - simples nacional || NA</t>
  </si>
  <si>
    <t>339,89</t>
  </si>
  <si>
    <t>6422beb2-375d-4045-84e5-3559d81118dc</t>
  </si>
  <si>
    <t>transferência enviada pelo pix - bella madalena - 03.541.028/0001-24 - bco safra s.a. (0422) agência: 26 conta: 580260-1</t>
  </si>
  <si>
    <t>transferência enviada pelo pix - bella madalena - 03.541.028/0001-24 - bco safra s.a. (0422) agência: 26 conta: 580260-1 || NA</t>
  </si>
  <si>
    <t>27,28</t>
  </si>
  <si>
    <t>6422fff0-7788-4aa8-9eed-85376df5319a</t>
  </si>
  <si>
    <t>transferência enviada pelo pix - carla aparecida salerno - •••.017.468-•• - bco c6 s.a. (0336) agência: 1 conta: 7488513-8</t>
  </si>
  <si>
    <t>transferência enviada pelo pix - carla aparecida salerno - •••.017.468-•• - bco c6 s.a. (0336) agência: 1 conta: 7488513-8 || NA</t>
  </si>
  <si>
    <t>34,5</t>
  </si>
  <si>
    <t>64247d3f-65b4-46cf-9bbe-c4213b2b6335</t>
  </si>
  <si>
    <t>transferência recebida pelo pix - rosa maria b steckelberg - •••.653.501-•• - bco do brasil s.a. (0001) agência: 668 conta: 5408-9</t>
  </si>
  <si>
    <t>transferência recebida pelo pix - rosa maria b steckelberg - •••.653.501-•• - bco do brasil s.a. (0001) agência: 668 conta: 5408-9 || NA</t>
  </si>
  <si>
    <t>344,75</t>
  </si>
  <si>
    <t>642762bb-878c-461c-95ce-b568f9955e51</t>
  </si>
  <si>
    <t>compra no débito - pao de acucar-0062</t>
  </si>
  <si>
    <t>compra no débito - pao de acucar-0062 || NA</t>
  </si>
  <si>
    <t>66,59</t>
  </si>
  <si>
    <t>bar</t>
  </si>
  <si>
    <t>lazer</t>
  </si>
  <si>
    <t>lazer || NA</t>
  </si>
  <si>
    <t>Bebidas</t>
  </si>
  <si>
    <t>miuda bar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</si>
</sst>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T72"/>
  <sheetViews>
    <sheetView tabSelected="1" zoomScaleSheetLayoutView="60" topLeftCell="C1" workbookViewId="0">
      <selection activeCell="Q71" sqref="Q71"/>
    </sheetView>
  </sheetViews>
  <sheetFormatPr defaultColWidth="9" defaultRowHeight="15"/>
  <cols>
    <col min="5" max="6" width="19" customWidth="1"/>
    <col min="7" max="8" width="9" hidden="1" customWidth="1"/>
    <col min="9" max="10" width="23.125" customWidth="1"/>
    <col min="11" max="11" width="21.125" customWidth="1"/>
  </cols>
  <sheetData>
    <row r="1" spans="2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hidden="1" spans="1:20">
      <c r="A2">
        <v>1</v>
      </c>
      <c r="B2" s="1">
        <v>44986</v>
      </c>
      <c r="C2" t="s">
        <v>15</v>
      </c>
      <c r="D2" t="s">
        <v>16</v>
      </c>
      <c r="E2" t="s">
        <v>17</v>
      </c>
      <c r="F2" t="s">
        <v>16</v>
      </c>
      <c r="G2">
        <v>-108.62</v>
      </c>
      <c r="H2" t="s">
        <v>16</v>
      </c>
      <c r="I2" t="s">
        <v>18</v>
      </c>
      <c r="J2" t="s">
        <v>19</v>
      </c>
      <c r="K2" t="s">
        <v>20</v>
      </c>
      <c r="L2">
        <v>2023</v>
      </c>
      <c r="M2">
        <v>3</v>
      </c>
      <c r="N2">
        <v>1</v>
      </c>
      <c r="O2" t="s">
        <v>21</v>
      </c>
      <c r="P2" t="s">
        <v>22</v>
      </c>
      <c r="Q2" t="str">
        <f>IF(ISNUMBER(FIND("Compras",K2)),"Alimentos","")</f>
        <v>Alimentos</v>
      </c>
      <c r="S2" t="s">
        <v>23</v>
      </c>
      <c r="T2">
        <v>0</v>
      </c>
    </row>
    <row r="3" hidden="1" spans="1:20">
      <c r="A3">
        <v>2</v>
      </c>
      <c r="B3" s="1">
        <v>44986</v>
      </c>
      <c r="C3" t="s">
        <v>24</v>
      </c>
      <c r="D3" t="s">
        <v>16</v>
      </c>
      <c r="E3" t="s">
        <v>25</v>
      </c>
      <c r="F3" t="s">
        <v>16</v>
      </c>
      <c r="G3">
        <v>700</v>
      </c>
      <c r="H3" t="s">
        <v>16</v>
      </c>
      <c r="I3" t="s">
        <v>26</v>
      </c>
      <c r="J3" t="s">
        <v>27</v>
      </c>
      <c r="K3" t="s">
        <v>28</v>
      </c>
      <c r="L3">
        <v>2023</v>
      </c>
      <c r="M3">
        <v>3</v>
      </c>
      <c r="N3">
        <v>1</v>
      </c>
      <c r="O3" t="s">
        <v>29</v>
      </c>
      <c r="P3">
        <v>-700</v>
      </c>
      <c r="S3" t="s">
        <v>30</v>
      </c>
      <c r="T3">
        <v>0</v>
      </c>
    </row>
    <row r="4" hidden="1" spans="1:20">
      <c r="A4">
        <v>3</v>
      </c>
      <c r="B4" s="1">
        <v>44987</v>
      </c>
      <c r="C4">
        <v>6615094</v>
      </c>
      <c r="D4">
        <v>4</v>
      </c>
      <c r="E4" t="s">
        <v>31</v>
      </c>
      <c r="F4" t="s">
        <v>16</v>
      </c>
      <c r="G4">
        <v>-46.67</v>
      </c>
      <c r="H4">
        <v>-7116.2</v>
      </c>
      <c r="I4" t="s">
        <v>32</v>
      </c>
      <c r="J4" t="s">
        <v>33</v>
      </c>
      <c r="K4" t="s">
        <v>34</v>
      </c>
      <c r="L4">
        <v>2023</v>
      </c>
      <c r="M4">
        <v>3</v>
      </c>
      <c r="N4">
        <v>2</v>
      </c>
      <c r="O4" t="s">
        <v>29</v>
      </c>
      <c r="P4" t="s">
        <v>35</v>
      </c>
      <c r="S4" t="s">
        <v>36</v>
      </c>
      <c r="T4">
        <v>0</v>
      </c>
    </row>
    <row r="5" spans="1:20">
      <c r="A5">
        <v>4</v>
      </c>
      <c r="B5" s="1">
        <v>44987</v>
      </c>
      <c r="C5" t="s">
        <v>16</v>
      </c>
      <c r="D5" t="s">
        <v>16</v>
      </c>
      <c r="E5" t="s">
        <v>37</v>
      </c>
      <c r="F5" t="s">
        <v>16</v>
      </c>
      <c r="G5">
        <v>-14.9</v>
      </c>
      <c r="H5" t="s">
        <v>16</v>
      </c>
      <c r="I5" t="s">
        <v>38</v>
      </c>
      <c r="J5" t="s">
        <v>39</v>
      </c>
      <c r="K5" t="s">
        <v>40</v>
      </c>
      <c r="L5">
        <v>2023</v>
      </c>
      <c r="M5">
        <v>3</v>
      </c>
      <c r="N5">
        <v>2</v>
      </c>
      <c r="O5" t="s">
        <v>29</v>
      </c>
      <c r="P5" t="s">
        <v>41</v>
      </c>
      <c r="S5" t="s">
        <v>42</v>
      </c>
      <c r="T5">
        <v>0</v>
      </c>
    </row>
    <row r="6" hidden="1" spans="1:20">
      <c r="A6">
        <v>5</v>
      </c>
      <c r="B6" s="1">
        <v>44988</v>
      </c>
      <c r="C6">
        <v>6615094</v>
      </c>
      <c r="D6">
        <v>5</v>
      </c>
      <c r="E6" t="s">
        <v>43</v>
      </c>
      <c r="F6" t="s">
        <v>44</v>
      </c>
      <c r="G6">
        <v>-454.01</v>
      </c>
      <c r="H6">
        <v>-7570.21</v>
      </c>
      <c r="I6" t="s">
        <v>32</v>
      </c>
      <c r="J6" t="s">
        <v>45</v>
      </c>
      <c r="K6" t="s">
        <v>34</v>
      </c>
      <c r="L6">
        <v>2023</v>
      </c>
      <c r="M6">
        <v>3</v>
      </c>
      <c r="N6">
        <v>3</v>
      </c>
      <c r="O6" t="s">
        <v>29</v>
      </c>
      <c r="P6" t="s">
        <v>46</v>
      </c>
      <c r="S6" t="s">
        <v>47</v>
      </c>
      <c r="T6">
        <v>0</v>
      </c>
    </row>
    <row r="7" hidden="1" spans="1:20">
      <c r="A7">
        <v>6</v>
      </c>
      <c r="B7" s="1">
        <v>44988</v>
      </c>
      <c r="C7">
        <v>1955430</v>
      </c>
      <c r="D7">
        <v>7</v>
      </c>
      <c r="E7" t="s">
        <v>48</v>
      </c>
      <c r="F7" t="s">
        <v>49</v>
      </c>
      <c r="G7">
        <v>-65.94</v>
      </c>
      <c r="H7">
        <v>-7636.15</v>
      </c>
      <c r="I7" t="s">
        <v>32</v>
      </c>
      <c r="J7" t="s">
        <v>50</v>
      </c>
      <c r="K7" t="s">
        <v>20</v>
      </c>
      <c r="L7">
        <v>2023</v>
      </c>
      <c r="M7">
        <v>3</v>
      </c>
      <c r="N7">
        <v>3</v>
      </c>
      <c r="O7" t="s">
        <v>21</v>
      </c>
      <c r="P7" t="s">
        <v>51</v>
      </c>
      <c r="Q7" t="str">
        <f>IF(ISNUMBER(FIND("Compras",K7)),"Alimentos","")</f>
        <v>Alimentos</v>
      </c>
      <c r="S7" t="s">
        <v>52</v>
      </c>
      <c r="T7">
        <v>0</v>
      </c>
    </row>
    <row r="8" spans="1:20">
      <c r="A8">
        <v>7</v>
      </c>
      <c r="B8" s="1">
        <v>44989</v>
      </c>
      <c r="C8" t="s">
        <v>16</v>
      </c>
      <c r="D8" t="s">
        <v>16</v>
      </c>
      <c r="E8" t="s">
        <v>53</v>
      </c>
      <c r="F8" t="s">
        <v>16</v>
      </c>
      <c r="G8">
        <v>-8</v>
      </c>
      <c r="H8" t="s">
        <v>16</v>
      </c>
      <c r="I8" t="s">
        <v>38</v>
      </c>
      <c r="J8" t="s">
        <v>54</v>
      </c>
      <c r="K8" t="s">
        <v>20</v>
      </c>
      <c r="L8">
        <v>2023</v>
      </c>
      <c r="M8">
        <v>3</v>
      </c>
      <c r="N8">
        <v>4</v>
      </c>
      <c r="O8" t="s">
        <v>29</v>
      </c>
      <c r="P8">
        <v>8</v>
      </c>
      <c r="S8" t="s">
        <v>55</v>
      </c>
      <c r="T8">
        <v>0</v>
      </c>
    </row>
    <row r="9" spans="1:20">
      <c r="A9">
        <v>8</v>
      </c>
      <c r="B9" s="1">
        <v>44989</v>
      </c>
      <c r="C9" t="s">
        <v>16</v>
      </c>
      <c r="D9" t="s">
        <v>16</v>
      </c>
      <c r="E9" t="s">
        <v>56</v>
      </c>
      <c r="F9" t="s">
        <v>16</v>
      </c>
      <c r="G9">
        <v>-14.96</v>
      </c>
      <c r="H9" t="s">
        <v>16</v>
      </c>
      <c r="I9" t="s">
        <v>38</v>
      </c>
      <c r="J9" t="s">
        <v>57</v>
      </c>
      <c r="K9" t="s">
        <v>58</v>
      </c>
      <c r="L9">
        <v>2023</v>
      </c>
      <c r="M9">
        <v>3</v>
      </c>
      <c r="N9">
        <v>4</v>
      </c>
      <c r="O9" t="s">
        <v>29</v>
      </c>
      <c r="P9" t="s">
        <v>59</v>
      </c>
      <c r="S9" t="s">
        <v>20</v>
      </c>
      <c r="T9">
        <v>0</v>
      </c>
    </row>
    <row r="10" spans="1:20">
      <c r="A10">
        <v>9</v>
      </c>
      <c r="B10" s="1">
        <v>44989</v>
      </c>
      <c r="C10" t="s">
        <v>16</v>
      </c>
      <c r="D10" t="s">
        <v>16</v>
      </c>
      <c r="E10" t="s">
        <v>60</v>
      </c>
      <c r="F10" t="s">
        <v>16</v>
      </c>
      <c r="G10">
        <v>-12.94</v>
      </c>
      <c r="H10" t="s">
        <v>16</v>
      </c>
      <c r="I10" t="s">
        <v>38</v>
      </c>
      <c r="J10" t="s">
        <v>61</v>
      </c>
      <c r="K10" t="s">
        <v>58</v>
      </c>
      <c r="L10">
        <v>2023</v>
      </c>
      <c r="M10">
        <v>3</v>
      </c>
      <c r="N10">
        <v>4</v>
      </c>
      <c r="O10" t="s">
        <v>29</v>
      </c>
      <c r="P10" t="s">
        <v>62</v>
      </c>
      <c r="S10" t="s">
        <v>63</v>
      </c>
      <c r="T10">
        <v>0</v>
      </c>
    </row>
    <row r="11" spans="1:20">
      <c r="A11">
        <v>10</v>
      </c>
      <c r="B11" s="1">
        <v>44989</v>
      </c>
      <c r="C11" t="s">
        <v>16</v>
      </c>
      <c r="D11" t="s">
        <v>16</v>
      </c>
      <c r="E11" t="s">
        <v>64</v>
      </c>
      <c r="F11" t="s">
        <v>16</v>
      </c>
      <c r="G11">
        <v>-5</v>
      </c>
      <c r="H11" t="s">
        <v>16</v>
      </c>
      <c r="I11" t="s">
        <v>38</v>
      </c>
      <c r="J11" t="s">
        <v>65</v>
      </c>
      <c r="K11" t="s">
        <v>58</v>
      </c>
      <c r="L11">
        <v>2023</v>
      </c>
      <c r="M11">
        <v>3</v>
      </c>
      <c r="N11">
        <v>4</v>
      </c>
      <c r="O11" t="s">
        <v>29</v>
      </c>
      <c r="P11">
        <v>5</v>
      </c>
      <c r="S11" t="s">
        <v>66</v>
      </c>
      <c r="T11">
        <v>0</v>
      </c>
    </row>
    <row r="12" spans="1:20">
      <c r="A12">
        <v>11</v>
      </c>
      <c r="B12" s="1">
        <v>44989</v>
      </c>
      <c r="C12" t="s">
        <v>16</v>
      </c>
      <c r="D12" t="s">
        <v>16</v>
      </c>
      <c r="E12" t="s">
        <v>67</v>
      </c>
      <c r="F12" t="s">
        <v>16</v>
      </c>
      <c r="G12">
        <v>-70.06</v>
      </c>
      <c r="H12" t="s">
        <v>16</v>
      </c>
      <c r="I12" t="s">
        <v>38</v>
      </c>
      <c r="J12" t="s">
        <v>68</v>
      </c>
      <c r="K12" t="s">
        <v>47</v>
      </c>
      <c r="L12">
        <v>2023</v>
      </c>
      <c r="M12">
        <v>3</v>
      </c>
      <c r="N12">
        <v>4</v>
      </c>
      <c r="O12" t="s">
        <v>29</v>
      </c>
      <c r="P12" t="s">
        <v>69</v>
      </c>
      <c r="S12" t="s">
        <v>28</v>
      </c>
      <c r="T12">
        <v>0</v>
      </c>
    </row>
    <row r="13" spans="1:20">
      <c r="A13">
        <v>12</v>
      </c>
      <c r="B13" s="1">
        <v>44990</v>
      </c>
      <c r="C13" t="s">
        <v>16</v>
      </c>
      <c r="D13" t="s">
        <v>16</v>
      </c>
      <c r="E13" t="s">
        <v>70</v>
      </c>
      <c r="F13" t="s">
        <v>16</v>
      </c>
      <c r="G13">
        <v>-135.72</v>
      </c>
      <c r="H13" t="s">
        <v>16</v>
      </c>
      <c r="I13" t="s">
        <v>38</v>
      </c>
      <c r="J13" t="s">
        <v>71</v>
      </c>
      <c r="K13" t="s">
        <v>20</v>
      </c>
      <c r="L13">
        <v>2023</v>
      </c>
      <c r="M13">
        <v>3</v>
      </c>
      <c r="N13">
        <v>5</v>
      </c>
      <c r="O13" t="s">
        <v>21</v>
      </c>
      <c r="P13" t="s">
        <v>72</v>
      </c>
      <c r="Q13" t="str">
        <f t="shared" ref="Q13:Q20" si="0">IF(ISNUMBER(FIND("Compras",K13)),"Alimentos","")</f>
        <v>Alimentos</v>
      </c>
      <c r="S13" t="s">
        <v>73</v>
      </c>
      <c r="T13">
        <v>0</v>
      </c>
    </row>
    <row r="14" hidden="1" spans="1:20">
      <c r="A14">
        <v>13</v>
      </c>
      <c r="B14" s="1">
        <v>44990</v>
      </c>
      <c r="C14" t="s">
        <v>74</v>
      </c>
      <c r="D14" t="s">
        <v>16</v>
      </c>
      <c r="E14" t="s">
        <v>75</v>
      </c>
      <c r="F14" t="s">
        <v>16</v>
      </c>
      <c r="G14">
        <v>120</v>
      </c>
      <c r="H14" t="s">
        <v>16</v>
      </c>
      <c r="I14" t="s">
        <v>18</v>
      </c>
      <c r="J14" t="s">
        <v>76</v>
      </c>
      <c r="K14" t="s">
        <v>42</v>
      </c>
      <c r="L14">
        <v>2023</v>
      </c>
      <c r="M14">
        <v>3</v>
      </c>
      <c r="N14">
        <v>5</v>
      </c>
      <c r="O14" t="s">
        <v>29</v>
      </c>
      <c r="P14">
        <v>-120</v>
      </c>
      <c r="S14" t="s">
        <v>77</v>
      </c>
      <c r="T14">
        <v>0</v>
      </c>
    </row>
    <row r="15" hidden="1" spans="1:20">
      <c r="A15">
        <v>14</v>
      </c>
      <c r="B15" s="1">
        <v>44990</v>
      </c>
      <c r="C15" t="s">
        <v>78</v>
      </c>
      <c r="D15" t="s">
        <v>16</v>
      </c>
      <c r="E15" t="s">
        <v>79</v>
      </c>
      <c r="F15" t="s">
        <v>16</v>
      </c>
      <c r="G15">
        <v>-22</v>
      </c>
      <c r="H15" t="s">
        <v>16</v>
      </c>
      <c r="I15" t="s">
        <v>18</v>
      </c>
      <c r="J15" t="s">
        <v>80</v>
      </c>
      <c r="K15" t="s">
        <v>55</v>
      </c>
      <c r="L15">
        <v>2023</v>
      </c>
      <c r="M15">
        <v>3</v>
      </c>
      <c r="N15">
        <v>5</v>
      </c>
      <c r="O15" t="s">
        <v>21</v>
      </c>
      <c r="P15">
        <v>22</v>
      </c>
      <c r="Q15" t="str">
        <f t="shared" si="0"/>
        <v>Alimentos</v>
      </c>
      <c r="S15" t="s">
        <v>81</v>
      </c>
      <c r="T15">
        <v>0</v>
      </c>
    </row>
    <row r="16" hidden="1" spans="1:20">
      <c r="A16">
        <v>15</v>
      </c>
      <c r="B16" s="1">
        <v>44990</v>
      </c>
      <c r="C16" t="s">
        <v>82</v>
      </c>
      <c r="D16" t="s">
        <v>16</v>
      </c>
      <c r="E16" t="s">
        <v>83</v>
      </c>
      <c r="F16" t="s">
        <v>16</v>
      </c>
      <c r="G16">
        <v>-47</v>
      </c>
      <c r="H16" t="s">
        <v>16</v>
      </c>
      <c r="I16" t="s">
        <v>18</v>
      </c>
      <c r="J16" t="s">
        <v>84</v>
      </c>
      <c r="K16" t="s">
        <v>55</v>
      </c>
      <c r="L16">
        <v>2023</v>
      </c>
      <c r="M16">
        <v>3</v>
      </c>
      <c r="N16">
        <v>5</v>
      </c>
      <c r="O16" t="s">
        <v>21</v>
      </c>
      <c r="P16">
        <v>47</v>
      </c>
      <c r="Q16" t="str">
        <f t="shared" si="0"/>
        <v>Alimentos</v>
      </c>
      <c r="S16" t="s">
        <v>34</v>
      </c>
      <c r="T16">
        <v>0</v>
      </c>
    </row>
    <row r="17" hidden="1" spans="1:20">
      <c r="A17">
        <v>16</v>
      </c>
      <c r="B17" s="1">
        <v>44990</v>
      </c>
      <c r="C17" t="s">
        <v>85</v>
      </c>
      <c r="D17" t="s">
        <v>16</v>
      </c>
      <c r="E17" t="s">
        <v>86</v>
      </c>
      <c r="F17" t="s">
        <v>16</v>
      </c>
      <c r="G17">
        <v>-25</v>
      </c>
      <c r="H17" t="s">
        <v>16</v>
      </c>
      <c r="I17" t="s">
        <v>18</v>
      </c>
      <c r="J17" t="s">
        <v>87</v>
      </c>
      <c r="K17" t="s">
        <v>55</v>
      </c>
      <c r="L17">
        <v>2023</v>
      </c>
      <c r="M17">
        <v>3</v>
      </c>
      <c r="N17">
        <v>5</v>
      </c>
      <c r="O17" t="s">
        <v>21</v>
      </c>
      <c r="P17">
        <v>25</v>
      </c>
      <c r="Q17" t="str">
        <f t="shared" si="0"/>
        <v>Alimentos</v>
      </c>
      <c r="S17" t="s">
        <v>88</v>
      </c>
      <c r="T17">
        <v>0</v>
      </c>
    </row>
    <row r="18" hidden="1" spans="1:20">
      <c r="A18">
        <v>17</v>
      </c>
      <c r="B18" s="1">
        <v>44990</v>
      </c>
      <c r="C18" t="s">
        <v>89</v>
      </c>
      <c r="D18" t="s">
        <v>16</v>
      </c>
      <c r="E18" t="s">
        <v>90</v>
      </c>
      <c r="F18" t="s">
        <v>16</v>
      </c>
      <c r="G18">
        <v>-32</v>
      </c>
      <c r="H18" t="s">
        <v>16</v>
      </c>
      <c r="I18" t="s">
        <v>18</v>
      </c>
      <c r="J18" t="s">
        <v>91</v>
      </c>
      <c r="K18" t="s">
        <v>55</v>
      </c>
      <c r="L18">
        <v>2023</v>
      </c>
      <c r="M18">
        <v>3</v>
      </c>
      <c r="N18">
        <v>5</v>
      </c>
      <c r="O18" t="s">
        <v>21</v>
      </c>
      <c r="P18">
        <v>32</v>
      </c>
      <c r="Q18" t="str">
        <f t="shared" si="0"/>
        <v>Alimentos</v>
      </c>
      <c r="S18" t="s">
        <v>92</v>
      </c>
      <c r="T18">
        <v>0</v>
      </c>
    </row>
    <row r="19" hidden="1" spans="1:20">
      <c r="A19">
        <v>18</v>
      </c>
      <c r="B19" s="1">
        <v>44990</v>
      </c>
      <c r="C19" t="s">
        <v>93</v>
      </c>
      <c r="D19" t="s">
        <v>16</v>
      </c>
      <c r="E19" t="s">
        <v>94</v>
      </c>
      <c r="F19" t="s">
        <v>16</v>
      </c>
      <c r="G19">
        <v>-7</v>
      </c>
      <c r="H19" t="s">
        <v>16</v>
      </c>
      <c r="I19" t="s">
        <v>18</v>
      </c>
      <c r="J19" t="s">
        <v>95</v>
      </c>
      <c r="K19" t="s">
        <v>55</v>
      </c>
      <c r="L19">
        <v>2023</v>
      </c>
      <c r="M19">
        <v>3</v>
      </c>
      <c r="N19">
        <v>5</v>
      </c>
      <c r="O19" t="s">
        <v>21</v>
      </c>
      <c r="P19">
        <v>7</v>
      </c>
      <c r="Q19" t="str">
        <f t="shared" si="0"/>
        <v>Alimentos</v>
      </c>
      <c r="S19" t="s">
        <v>96</v>
      </c>
      <c r="T19">
        <v>0</v>
      </c>
    </row>
    <row r="20" hidden="1" spans="1:20">
      <c r="A20">
        <v>19</v>
      </c>
      <c r="B20" s="1">
        <v>44990</v>
      </c>
      <c r="C20" t="s">
        <v>97</v>
      </c>
      <c r="D20" t="s">
        <v>16</v>
      </c>
      <c r="E20" t="s">
        <v>98</v>
      </c>
      <c r="F20" t="s">
        <v>16</v>
      </c>
      <c r="G20">
        <v>-17.5</v>
      </c>
      <c r="H20" t="s">
        <v>16</v>
      </c>
      <c r="I20" t="s">
        <v>18</v>
      </c>
      <c r="J20" t="s">
        <v>99</v>
      </c>
      <c r="K20" t="s">
        <v>55</v>
      </c>
      <c r="L20">
        <v>2023</v>
      </c>
      <c r="M20">
        <v>3</v>
      </c>
      <c r="N20">
        <v>5</v>
      </c>
      <c r="O20" t="s">
        <v>21</v>
      </c>
      <c r="P20" t="s">
        <v>100</v>
      </c>
      <c r="Q20" t="str">
        <f t="shared" si="0"/>
        <v>Alimentos</v>
      </c>
      <c r="S20" t="s">
        <v>101</v>
      </c>
      <c r="T20">
        <v>0</v>
      </c>
    </row>
    <row r="21" hidden="1" spans="1:20">
      <c r="A21">
        <v>20</v>
      </c>
      <c r="B21" s="1">
        <v>44991</v>
      </c>
      <c r="C21">
        <v>1152499</v>
      </c>
      <c r="D21">
        <v>9</v>
      </c>
      <c r="E21" t="s">
        <v>102</v>
      </c>
      <c r="F21" t="s">
        <v>103</v>
      </c>
      <c r="G21">
        <v>-120</v>
      </c>
      <c r="H21">
        <v>-7756.15</v>
      </c>
      <c r="I21" t="s">
        <v>32</v>
      </c>
      <c r="J21" t="s">
        <v>104</v>
      </c>
      <c r="K21" t="s">
        <v>42</v>
      </c>
      <c r="L21">
        <v>2023</v>
      </c>
      <c r="M21">
        <v>3</v>
      </c>
      <c r="N21">
        <v>6</v>
      </c>
      <c r="O21" t="s">
        <v>29</v>
      </c>
      <c r="P21">
        <v>120</v>
      </c>
      <c r="S21" t="s">
        <v>105</v>
      </c>
      <c r="T21">
        <v>0</v>
      </c>
    </row>
    <row r="22" hidden="1" spans="1:20">
      <c r="A22">
        <v>21</v>
      </c>
      <c r="B22" s="1">
        <v>44991</v>
      </c>
      <c r="C22">
        <v>1339098</v>
      </c>
      <c r="D22">
        <v>11</v>
      </c>
      <c r="E22" t="s">
        <v>48</v>
      </c>
      <c r="F22" t="s">
        <v>106</v>
      </c>
      <c r="G22">
        <v>-75.73</v>
      </c>
      <c r="H22" t="s">
        <v>16</v>
      </c>
      <c r="I22" t="s">
        <v>32</v>
      </c>
      <c r="J22" t="s">
        <v>107</v>
      </c>
      <c r="K22" t="s">
        <v>101</v>
      </c>
      <c r="L22">
        <v>2023</v>
      </c>
      <c r="M22">
        <v>3</v>
      </c>
      <c r="N22">
        <v>6</v>
      </c>
      <c r="O22" t="s">
        <v>29</v>
      </c>
      <c r="P22" t="s">
        <v>108</v>
      </c>
      <c r="S22" t="s">
        <v>109</v>
      </c>
      <c r="T22">
        <v>0</v>
      </c>
    </row>
    <row r="23" hidden="1" spans="1:20">
      <c r="A23">
        <v>22</v>
      </c>
      <c r="B23" s="1">
        <v>44991</v>
      </c>
      <c r="C23">
        <v>3667649</v>
      </c>
      <c r="D23">
        <v>13</v>
      </c>
      <c r="E23" t="s">
        <v>110</v>
      </c>
      <c r="F23" t="s">
        <v>111</v>
      </c>
      <c r="G23">
        <v>-48.71</v>
      </c>
      <c r="H23">
        <v>-7880.59</v>
      </c>
      <c r="I23" t="s">
        <v>32</v>
      </c>
      <c r="J23" t="s">
        <v>112</v>
      </c>
      <c r="K23" t="s">
        <v>96</v>
      </c>
      <c r="L23">
        <v>2023</v>
      </c>
      <c r="M23">
        <v>3</v>
      </c>
      <c r="N23">
        <v>6</v>
      </c>
      <c r="O23" t="s">
        <v>21</v>
      </c>
      <c r="P23" t="s">
        <v>113</v>
      </c>
      <c r="Q23" t="s">
        <v>114</v>
      </c>
      <c r="S23" t="s">
        <v>115</v>
      </c>
      <c r="T23">
        <v>0</v>
      </c>
    </row>
    <row r="24" hidden="1" spans="1:20">
      <c r="A24">
        <v>23</v>
      </c>
      <c r="B24" s="1">
        <v>44991</v>
      </c>
      <c r="C24" t="s">
        <v>116</v>
      </c>
      <c r="D24" t="s">
        <v>16</v>
      </c>
      <c r="E24" t="s">
        <v>117</v>
      </c>
      <c r="F24" t="s">
        <v>16</v>
      </c>
      <c r="G24">
        <v>-27</v>
      </c>
      <c r="H24" t="s">
        <v>16</v>
      </c>
      <c r="I24" t="s">
        <v>18</v>
      </c>
      <c r="J24" t="s">
        <v>118</v>
      </c>
      <c r="K24" t="s">
        <v>42</v>
      </c>
      <c r="L24">
        <v>2023</v>
      </c>
      <c r="M24">
        <v>3</v>
      </c>
      <c r="N24">
        <v>6</v>
      </c>
      <c r="O24" t="s">
        <v>29</v>
      </c>
      <c r="P24">
        <v>27</v>
      </c>
      <c r="S24" t="s">
        <v>119</v>
      </c>
      <c r="T24">
        <v>0</v>
      </c>
    </row>
    <row r="25" hidden="1" spans="1:20">
      <c r="A25">
        <v>24</v>
      </c>
      <c r="B25" s="1">
        <v>44991</v>
      </c>
      <c r="C25" t="s">
        <v>120</v>
      </c>
      <c r="D25" t="s">
        <v>16</v>
      </c>
      <c r="E25" t="s">
        <v>121</v>
      </c>
      <c r="F25" t="s">
        <v>16</v>
      </c>
      <c r="G25">
        <v>27</v>
      </c>
      <c r="H25" t="s">
        <v>16</v>
      </c>
      <c r="I25" t="s">
        <v>122</v>
      </c>
      <c r="J25" t="s">
        <v>123</v>
      </c>
      <c r="K25" t="s">
        <v>42</v>
      </c>
      <c r="L25">
        <v>2023</v>
      </c>
      <c r="M25">
        <v>3</v>
      </c>
      <c r="N25">
        <v>6</v>
      </c>
      <c r="O25" t="s">
        <v>29</v>
      </c>
      <c r="P25">
        <v>-27</v>
      </c>
      <c r="S25" t="s">
        <v>58</v>
      </c>
      <c r="T25">
        <v>0</v>
      </c>
    </row>
    <row r="26" hidden="1" spans="1:20">
      <c r="A26">
        <v>25</v>
      </c>
      <c r="B26" s="1">
        <v>44991</v>
      </c>
      <c r="C26" t="s">
        <v>124</v>
      </c>
      <c r="D26" t="s">
        <v>16</v>
      </c>
      <c r="E26" t="s">
        <v>125</v>
      </c>
      <c r="F26" t="s">
        <v>16</v>
      </c>
      <c r="G26">
        <v>-451</v>
      </c>
      <c r="H26" t="s">
        <v>16</v>
      </c>
      <c r="I26" t="s">
        <v>122</v>
      </c>
      <c r="J26" t="s">
        <v>126</v>
      </c>
      <c r="K26" t="s">
        <v>81</v>
      </c>
      <c r="L26">
        <v>2023</v>
      </c>
      <c r="M26">
        <v>3</v>
      </c>
      <c r="N26">
        <v>6</v>
      </c>
      <c r="O26" t="s">
        <v>29</v>
      </c>
      <c r="P26">
        <v>451</v>
      </c>
      <c r="S26" t="s">
        <v>127</v>
      </c>
      <c r="T26">
        <v>0</v>
      </c>
    </row>
    <row r="27" hidden="1" spans="1:20">
      <c r="A27">
        <v>26</v>
      </c>
      <c r="B27" s="1">
        <v>44992</v>
      </c>
      <c r="C27">
        <v>58</v>
      </c>
      <c r="D27">
        <v>15</v>
      </c>
      <c r="E27" t="s">
        <v>128</v>
      </c>
      <c r="F27" t="s">
        <v>129</v>
      </c>
      <c r="G27">
        <v>-4582.28</v>
      </c>
      <c r="H27">
        <v>-12462.87</v>
      </c>
      <c r="I27" t="s">
        <v>32</v>
      </c>
      <c r="J27" t="s">
        <v>130</v>
      </c>
      <c r="K27" t="s">
        <v>92</v>
      </c>
      <c r="L27">
        <v>2023</v>
      </c>
      <c r="M27">
        <v>3</v>
      </c>
      <c r="N27">
        <v>7</v>
      </c>
      <c r="O27" t="s">
        <v>21</v>
      </c>
      <c r="P27" t="s">
        <v>131</v>
      </c>
      <c r="Q27" t="s">
        <v>114</v>
      </c>
      <c r="S27" t="s">
        <v>40</v>
      </c>
      <c r="T27">
        <v>0</v>
      </c>
    </row>
    <row r="28" hidden="1" spans="1:20">
      <c r="A28">
        <v>27</v>
      </c>
      <c r="B28" s="1">
        <v>44992</v>
      </c>
      <c r="C28">
        <v>743021</v>
      </c>
      <c r="D28">
        <v>17</v>
      </c>
      <c r="E28" t="s">
        <v>48</v>
      </c>
      <c r="F28" t="s">
        <v>132</v>
      </c>
      <c r="G28">
        <v>-74.65</v>
      </c>
      <c r="H28">
        <v>-12537.52</v>
      </c>
      <c r="I28" t="s">
        <v>32</v>
      </c>
      <c r="J28" t="s">
        <v>133</v>
      </c>
      <c r="K28" t="s">
        <v>20</v>
      </c>
      <c r="L28">
        <v>2023</v>
      </c>
      <c r="M28">
        <v>3</v>
      </c>
      <c r="N28">
        <v>7</v>
      </c>
      <c r="O28" t="s">
        <v>21</v>
      </c>
      <c r="P28" t="s">
        <v>134</v>
      </c>
      <c r="Q28" t="str">
        <f>IF(ISNUMBER(FIND("Compras",K28)),"Alimentos","")</f>
        <v>Alimentos</v>
      </c>
      <c r="S28" t="s">
        <v>135</v>
      </c>
      <c r="T28">
        <v>0</v>
      </c>
    </row>
    <row r="29" hidden="1" spans="1:20">
      <c r="A29">
        <v>28</v>
      </c>
      <c r="B29" s="1">
        <v>44993</v>
      </c>
      <c r="C29">
        <v>954387</v>
      </c>
      <c r="D29">
        <v>19</v>
      </c>
      <c r="E29" t="s">
        <v>102</v>
      </c>
      <c r="F29" t="s">
        <v>136</v>
      </c>
      <c r="G29">
        <v>4233.47</v>
      </c>
      <c r="H29">
        <v>-8304.05</v>
      </c>
      <c r="I29" t="s">
        <v>32</v>
      </c>
      <c r="J29" t="s">
        <v>137</v>
      </c>
      <c r="K29" t="s">
        <v>42</v>
      </c>
      <c r="L29">
        <v>2023</v>
      </c>
      <c r="M29">
        <v>3</v>
      </c>
      <c r="N29">
        <v>8</v>
      </c>
      <c r="O29" t="s">
        <v>29</v>
      </c>
      <c r="P29" t="s">
        <v>138</v>
      </c>
      <c r="S29" t="s">
        <v>139</v>
      </c>
      <c r="T29">
        <v>0</v>
      </c>
    </row>
    <row r="30" hidden="1" spans="1:16">
      <c r="A30">
        <v>29</v>
      </c>
      <c r="B30" s="1">
        <v>44993</v>
      </c>
      <c r="C30" t="s">
        <v>140</v>
      </c>
      <c r="D30" t="s">
        <v>16</v>
      </c>
      <c r="E30" t="s">
        <v>141</v>
      </c>
      <c r="F30" t="s">
        <v>16</v>
      </c>
      <c r="G30">
        <v>5500</v>
      </c>
      <c r="H30" t="s">
        <v>16</v>
      </c>
      <c r="I30" t="s">
        <v>122</v>
      </c>
      <c r="J30" t="s">
        <v>142</v>
      </c>
      <c r="K30" t="s">
        <v>28</v>
      </c>
      <c r="L30">
        <v>2023</v>
      </c>
      <c r="M30">
        <v>3</v>
      </c>
      <c r="N30">
        <v>8</v>
      </c>
      <c r="O30" t="s">
        <v>29</v>
      </c>
      <c r="P30">
        <v>-5500</v>
      </c>
    </row>
    <row r="31" hidden="1" spans="1:16">
      <c r="A31">
        <v>30</v>
      </c>
      <c r="B31" s="1">
        <v>44993</v>
      </c>
      <c r="C31" t="s">
        <v>143</v>
      </c>
      <c r="D31" t="s">
        <v>16</v>
      </c>
      <c r="E31" t="s">
        <v>144</v>
      </c>
      <c r="F31" t="s">
        <v>16</v>
      </c>
      <c r="G31">
        <v>-4233.47</v>
      </c>
      <c r="H31" t="s">
        <v>16</v>
      </c>
      <c r="I31" t="s">
        <v>122</v>
      </c>
      <c r="J31" t="s">
        <v>145</v>
      </c>
      <c r="K31" t="s">
        <v>42</v>
      </c>
      <c r="L31">
        <v>2023</v>
      </c>
      <c r="M31">
        <v>3</v>
      </c>
      <c r="N31">
        <v>8</v>
      </c>
      <c r="O31" t="str">
        <f t="shared" ref="O31:O34" si="1">RIGHT(K31,1)</f>
        <v>n</v>
      </c>
      <c r="P31" t="s">
        <v>146</v>
      </c>
    </row>
    <row r="32" hidden="1" spans="1:16">
      <c r="A32">
        <v>31</v>
      </c>
      <c r="B32" s="1">
        <v>44995</v>
      </c>
      <c r="C32">
        <v>9990069</v>
      </c>
      <c r="D32">
        <v>21</v>
      </c>
      <c r="E32" t="s">
        <v>147</v>
      </c>
      <c r="F32" t="s">
        <v>148</v>
      </c>
      <c r="G32">
        <v>-422.4</v>
      </c>
      <c r="H32">
        <v>-8726.45</v>
      </c>
      <c r="I32" t="s">
        <v>32</v>
      </c>
      <c r="J32" t="s">
        <v>149</v>
      </c>
      <c r="K32" t="s">
        <v>34</v>
      </c>
      <c r="L32">
        <v>2023</v>
      </c>
      <c r="M32">
        <v>3</v>
      </c>
      <c r="N32">
        <v>10</v>
      </c>
      <c r="O32" t="str">
        <f t="shared" si="1"/>
        <v>n</v>
      </c>
      <c r="P32" t="s">
        <v>150</v>
      </c>
    </row>
    <row r="33" hidden="1" spans="1:16">
      <c r="A33">
        <v>32</v>
      </c>
      <c r="B33" s="1">
        <v>44997</v>
      </c>
      <c r="C33" t="s">
        <v>151</v>
      </c>
      <c r="D33" t="s">
        <v>16</v>
      </c>
      <c r="E33" t="s">
        <v>75</v>
      </c>
      <c r="F33" t="s">
        <v>16</v>
      </c>
      <c r="G33">
        <v>200</v>
      </c>
      <c r="H33" t="s">
        <v>16</v>
      </c>
      <c r="I33" t="s">
        <v>18</v>
      </c>
      <c r="J33" t="s">
        <v>76</v>
      </c>
      <c r="K33" t="s">
        <v>42</v>
      </c>
      <c r="L33">
        <v>2023</v>
      </c>
      <c r="M33">
        <v>3</v>
      </c>
      <c r="N33">
        <v>12</v>
      </c>
      <c r="O33" t="str">
        <f t="shared" si="1"/>
        <v>n</v>
      </c>
      <c r="P33">
        <v>-200</v>
      </c>
    </row>
    <row r="34" hidden="1" spans="1:17">
      <c r="A34">
        <v>33</v>
      </c>
      <c r="B34" s="1">
        <v>44997</v>
      </c>
      <c r="C34" t="s">
        <v>152</v>
      </c>
      <c r="D34" t="s">
        <v>16</v>
      </c>
      <c r="E34" t="s">
        <v>79</v>
      </c>
      <c r="F34" t="s">
        <v>16</v>
      </c>
      <c r="G34">
        <v>-23</v>
      </c>
      <c r="H34" t="s">
        <v>16</v>
      </c>
      <c r="I34" t="s">
        <v>18</v>
      </c>
      <c r="J34" t="s">
        <v>80</v>
      </c>
      <c r="K34" t="s">
        <v>55</v>
      </c>
      <c r="L34">
        <v>2023</v>
      </c>
      <c r="M34">
        <v>3</v>
      </c>
      <c r="N34">
        <v>12</v>
      </c>
      <c r="O34" t="str">
        <f t="shared" si="1"/>
        <v>s</v>
      </c>
      <c r="P34">
        <v>23</v>
      </c>
      <c r="Q34" t="str">
        <f t="shared" ref="Q34:Q40" si="2">IF(ISNUMBER(FIND("Compras",K34)),"Alimentos","")</f>
        <v>Alimentos</v>
      </c>
    </row>
    <row r="35" hidden="1" spans="1:17">
      <c r="A35">
        <v>34</v>
      </c>
      <c r="B35" s="1">
        <v>44997</v>
      </c>
      <c r="C35" t="s">
        <v>153</v>
      </c>
      <c r="D35" t="s">
        <v>16</v>
      </c>
      <c r="E35" t="s">
        <v>86</v>
      </c>
      <c r="F35" t="s">
        <v>16</v>
      </c>
      <c r="G35">
        <v>-43</v>
      </c>
      <c r="H35" t="s">
        <v>16</v>
      </c>
      <c r="I35" t="s">
        <v>18</v>
      </c>
      <c r="J35" t="s">
        <v>87</v>
      </c>
      <c r="K35" t="s">
        <v>55</v>
      </c>
      <c r="L35">
        <v>2023</v>
      </c>
      <c r="M35">
        <v>3</v>
      </c>
      <c r="N35">
        <v>12</v>
      </c>
      <c r="O35" t="s">
        <v>21</v>
      </c>
      <c r="P35">
        <v>43</v>
      </c>
      <c r="Q35" t="str">
        <f t="shared" si="2"/>
        <v>Alimentos</v>
      </c>
    </row>
    <row r="36" hidden="1" spans="1:17">
      <c r="A36">
        <v>35</v>
      </c>
      <c r="B36" s="1">
        <v>44997</v>
      </c>
      <c r="C36" t="s">
        <v>154</v>
      </c>
      <c r="D36" t="s">
        <v>16</v>
      </c>
      <c r="E36" t="s">
        <v>155</v>
      </c>
      <c r="F36" t="s">
        <v>16</v>
      </c>
      <c r="G36">
        <v>-32</v>
      </c>
      <c r="H36" t="s">
        <v>16</v>
      </c>
      <c r="I36" t="s">
        <v>18</v>
      </c>
      <c r="J36" t="s">
        <v>156</v>
      </c>
      <c r="K36" t="s">
        <v>55</v>
      </c>
      <c r="L36">
        <v>2023</v>
      </c>
      <c r="M36">
        <v>3</v>
      </c>
      <c r="N36">
        <v>12</v>
      </c>
      <c r="O36" t="s">
        <v>21</v>
      </c>
      <c r="P36">
        <v>32</v>
      </c>
      <c r="Q36" t="str">
        <f t="shared" si="2"/>
        <v>Alimentos</v>
      </c>
    </row>
    <row r="37" hidden="1" spans="1:17">
      <c r="A37">
        <v>36</v>
      </c>
      <c r="B37" s="1">
        <v>44997</v>
      </c>
      <c r="C37" t="s">
        <v>157</v>
      </c>
      <c r="D37" t="s">
        <v>16</v>
      </c>
      <c r="E37" t="s">
        <v>90</v>
      </c>
      <c r="F37" t="s">
        <v>16</v>
      </c>
      <c r="G37">
        <v>-52</v>
      </c>
      <c r="H37" t="s">
        <v>16</v>
      </c>
      <c r="I37" t="s">
        <v>18</v>
      </c>
      <c r="J37" t="s">
        <v>91</v>
      </c>
      <c r="K37" t="s">
        <v>55</v>
      </c>
      <c r="L37">
        <v>2023</v>
      </c>
      <c r="M37">
        <v>3</v>
      </c>
      <c r="N37">
        <v>12</v>
      </c>
      <c r="O37" t="str">
        <f t="shared" ref="O37:O39" si="3">RIGHT(K37,1)</f>
        <v>s</v>
      </c>
      <c r="P37">
        <v>52</v>
      </c>
      <c r="Q37" t="str">
        <f t="shared" si="2"/>
        <v>Alimentos</v>
      </c>
    </row>
    <row r="38" hidden="1" spans="1:17">
      <c r="A38">
        <v>37</v>
      </c>
      <c r="B38" s="1">
        <v>44997</v>
      </c>
      <c r="C38" t="s">
        <v>158</v>
      </c>
      <c r="D38" t="s">
        <v>16</v>
      </c>
      <c r="E38" t="s">
        <v>94</v>
      </c>
      <c r="F38" t="s">
        <v>16</v>
      </c>
      <c r="G38">
        <v>-8</v>
      </c>
      <c r="H38" t="s">
        <v>16</v>
      </c>
      <c r="I38" t="s">
        <v>18</v>
      </c>
      <c r="J38" t="s">
        <v>95</v>
      </c>
      <c r="K38" t="s">
        <v>55</v>
      </c>
      <c r="L38">
        <v>2023</v>
      </c>
      <c r="M38">
        <v>3</v>
      </c>
      <c r="N38">
        <v>12</v>
      </c>
      <c r="O38" t="str">
        <f t="shared" si="3"/>
        <v>s</v>
      </c>
      <c r="P38">
        <v>8</v>
      </c>
      <c r="Q38" t="str">
        <f t="shared" si="2"/>
        <v>Alimentos</v>
      </c>
    </row>
    <row r="39" hidden="1" spans="1:17">
      <c r="A39">
        <v>38</v>
      </c>
      <c r="B39" s="1">
        <v>44997</v>
      </c>
      <c r="C39" t="s">
        <v>159</v>
      </c>
      <c r="D39" t="s">
        <v>16</v>
      </c>
      <c r="E39" t="s">
        <v>79</v>
      </c>
      <c r="F39" t="s">
        <v>16</v>
      </c>
      <c r="G39">
        <v>-10</v>
      </c>
      <c r="H39" t="s">
        <v>16</v>
      </c>
      <c r="I39" t="s">
        <v>18</v>
      </c>
      <c r="J39" t="s">
        <v>80</v>
      </c>
      <c r="K39" t="s">
        <v>55</v>
      </c>
      <c r="L39">
        <v>2023</v>
      </c>
      <c r="M39">
        <v>3</v>
      </c>
      <c r="N39">
        <v>12</v>
      </c>
      <c r="O39" t="str">
        <f t="shared" si="3"/>
        <v>s</v>
      </c>
      <c r="P39">
        <v>10</v>
      </c>
      <c r="Q39" t="str">
        <f t="shared" si="2"/>
        <v>Alimentos</v>
      </c>
    </row>
    <row r="40" hidden="1" spans="1:17">
      <c r="A40">
        <v>39</v>
      </c>
      <c r="B40" s="1">
        <v>44997</v>
      </c>
      <c r="C40" t="s">
        <v>160</v>
      </c>
      <c r="D40" t="s">
        <v>16</v>
      </c>
      <c r="E40" t="s">
        <v>98</v>
      </c>
      <c r="F40" t="s">
        <v>16</v>
      </c>
      <c r="G40">
        <v>-19.5</v>
      </c>
      <c r="H40" t="s">
        <v>16</v>
      </c>
      <c r="I40" t="s">
        <v>18</v>
      </c>
      <c r="J40" t="s">
        <v>99</v>
      </c>
      <c r="K40" t="s">
        <v>55</v>
      </c>
      <c r="L40">
        <v>2023</v>
      </c>
      <c r="M40">
        <v>3</v>
      </c>
      <c r="N40">
        <v>12</v>
      </c>
      <c r="O40" t="s">
        <v>21</v>
      </c>
      <c r="P40" t="s">
        <v>161</v>
      </c>
      <c r="Q40" t="str">
        <f t="shared" si="2"/>
        <v>Alimentos</v>
      </c>
    </row>
    <row r="41" hidden="1" spans="1:16">
      <c r="A41">
        <v>40</v>
      </c>
      <c r="B41" s="1">
        <v>44998</v>
      </c>
      <c r="C41">
        <v>1206371</v>
      </c>
      <c r="D41">
        <v>23</v>
      </c>
      <c r="E41" t="s">
        <v>102</v>
      </c>
      <c r="F41" t="s">
        <v>162</v>
      </c>
      <c r="G41">
        <v>-200</v>
      </c>
      <c r="H41">
        <v>-8926.45</v>
      </c>
      <c r="I41" t="s">
        <v>32</v>
      </c>
      <c r="J41" t="s">
        <v>163</v>
      </c>
      <c r="K41" t="s">
        <v>42</v>
      </c>
      <c r="L41">
        <v>2023</v>
      </c>
      <c r="M41">
        <v>3</v>
      </c>
      <c r="N41">
        <v>13</v>
      </c>
      <c r="O41" t="str">
        <f t="shared" ref="O41:O48" si="4">RIGHT(K41,1)</f>
        <v>n</v>
      </c>
      <c r="P41">
        <v>200</v>
      </c>
    </row>
    <row r="42" hidden="1" spans="1:17">
      <c r="A42">
        <v>41</v>
      </c>
      <c r="B42" s="1">
        <v>44998</v>
      </c>
      <c r="C42">
        <v>7119270</v>
      </c>
      <c r="D42">
        <v>25</v>
      </c>
      <c r="E42" t="s">
        <v>164</v>
      </c>
      <c r="F42" t="s">
        <v>165</v>
      </c>
      <c r="G42">
        <v>-107.02</v>
      </c>
      <c r="H42">
        <v>-9033.47</v>
      </c>
      <c r="I42" t="s">
        <v>32</v>
      </c>
      <c r="J42" t="s">
        <v>166</v>
      </c>
      <c r="K42" t="s">
        <v>96</v>
      </c>
      <c r="L42">
        <v>2023</v>
      </c>
      <c r="M42">
        <v>3</v>
      </c>
      <c r="N42">
        <v>13</v>
      </c>
      <c r="O42" t="s">
        <v>21</v>
      </c>
      <c r="P42" t="s">
        <v>167</v>
      </c>
      <c r="Q42" t="s">
        <v>114</v>
      </c>
    </row>
    <row r="43" hidden="1" spans="1:17">
      <c r="A43">
        <v>42</v>
      </c>
      <c r="B43" s="1">
        <v>44999</v>
      </c>
      <c r="C43">
        <v>733454</v>
      </c>
      <c r="D43">
        <v>27</v>
      </c>
      <c r="E43" t="s">
        <v>48</v>
      </c>
      <c r="F43" t="s">
        <v>168</v>
      </c>
      <c r="G43">
        <v>-27.25</v>
      </c>
      <c r="H43">
        <v>-9060.72</v>
      </c>
      <c r="I43" t="s">
        <v>32</v>
      </c>
      <c r="J43" t="s">
        <v>169</v>
      </c>
      <c r="K43" t="s">
        <v>20</v>
      </c>
      <c r="L43">
        <v>2023</v>
      </c>
      <c r="M43">
        <v>3</v>
      </c>
      <c r="N43">
        <v>14</v>
      </c>
      <c r="O43" t="str">
        <f t="shared" si="4"/>
        <v>s</v>
      </c>
      <c r="P43" t="s">
        <v>170</v>
      </c>
      <c r="Q43" t="str">
        <f>IF(ISNUMBER(FIND("Compras",K43)),"Alimentos","")</f>
        <v>Alimentos</v>
      </c>
    </row>
    <row r="44" hidden="1" spans="1:16">
      <c r="A44">
        <v>43</v>
      </c>
      <c r="B44" s="1">
        <v>44999</v>
      </c>
      <c r="C44">
        <v>6969210</v>
      </c>
      <c r="D44">
        <v>29</v>
      </c>
      <c r="E44" t="s">
        <v>171</v>
      </c>
      <c r="F44" t="s">
        <v>172</v>
      </c>
      <c r="G44">
        <v>-51.66</v>
      </c>
      <c r="H44" t="s">
        <v>16</v>
      </c>
      <c r="I44" t="s">
        <v>32</v>
      </c>
      <c r="J44" t="s">
        <v>173</v>
      </c>
      <c r="K44" t="s">
        <v>127</v>
      </c>
      <c r="L44">
        <v>2023</v>
      </c>
      <c r="M44">
        <v>3</v>
      </c>
      <c r="N44">
        <v>14</v>
      </c>
      <c r="O44" t="str">
        <f t="shared" si="4"/>
        <v>n</v>
      </c>
      <c r="P44" t="s">
        <v>174</v>
      </c>
    </row>
    <row r="45" hidden="1" spans="1:16">
      <c r="A45">
        <v>44</v>
      </c>
      <c r="B45" s="1">
        <v>44999</v>
      </c>
      <c r="C45">
        <v>6969210</v>
      </c>
      <c r="D45">
        <v>31</v>
      </c>
      <c r="E45" t="s">
        <v>171</v>
      </c>
      <c r="F45" t="s">
        <v>172</v>
      </c>
      <c r="G45">
        <v>-54.99</v>
      </c>
      <c r="H45">
        <v>-9167.37</v>
      </c>
      <c r="I45" t="s">
        <v>32</v>
      </c>
      <c r="J45" t="s">
        <v>173</v>
      </c>
      <c r="K45" t="s">
        <v>127</v>
      </c>
      <c r="L45">
        <v>2023</v>
      </c>
      <c r="M45">
        <v>3</v>
      </c>
      <c r="N45">
        <v>14</v>
      </c>
      <c r="O45" t="str">
        <f t="shared" si="4"/>
        <v>n</v>
      </c>
      <c r="P45" t="s">
        <v>175</v>
      </c>
    </row>
    <row r="46" hidden="1" spans="1:17">
      <c r="A46">
        <v>45</v>
      </c>
      <c r="B46" s="1">
        <v>45000</v>
      </c>
      <c r="C46">
        <v>8782401</v>
      </c>
      <c r="D46">
        <v>33</v>
      </c>
      <c r="E46" t="s">
        <v>171</v>
      </c>
      <c r="F46" t="s">
        <v>176</v>
      </c>
      <c r="G46">
        <v>-116.81</v>
      </c>
      <c r="H46">
        <v>-9284.18</v>
      </c>
      <c r="I46" t="s">
        <v>32</v>
      </c>
      <c r="J46" t="s">
        <v>177</v>
      </c>
      <c r="K46" t="s">
        <v>40</v>
      </c>
      <c r="L46">
        <v>2023</v>
      </c>
      <c r="M46">
        <v>3</v>
      </c>
      <c r="N46">
        <v>15</v>
      </c>
      <c r="O46" t="str">
        <f t="shared" si="4"/>
        <v>s</v>
      </c>
      <c r="P46" t="s">
        <v>178</v>
      </c>
      <c r="Q46" t="s">
        <v>114</v>
      </c>
    </row>
    <row r="47" hidden="1" spans="1:16">
      <c r="A47">
        <v>46</v>
      </c>
      <c r="B47" s="1">
        <v>45002</v>
      </c>
      <c r="C47">
        <v>3990076</v>
      </c>
      <c r="D47">
        <v>35</v>
      </c>
      <c r="E47" t="s">
        <v>179</v>
      </c>
      <c r="F47" t="s">
        <v>16</v>
      </c>
      <c r="G47">
        <v>-2916.04</v>
      </c>
      <c r="H47">
        <v>-12200.22</v>
      </c>
      <c r="I47" t="s">
        <v>32</v>
      </c>
      <c r="J47" t="s">
        <v>180</v>
      </c>
      <c r="K47" t="s">
        <v>77</v>
      </c>
      <c r="L47">
        <v>2023</v>
      </c>
      <c r="M47">
        <v>3</v>
      </c>
      <c r="N47">
        <v>17</v>
      </c>
      <c r="O47" t="str">
        <f t="shared" si="4"/>
        <v>A</v>
      </c>
      <c r="P47" t="s">
        <v>181</v>
      </c>
    </row>
    <row r="48" hidden="1" spans="1:17">
      <c r="A48">
        <v>47</v>
      </c>
      <c r="B48" s="1">
        <v>45002</v>
      </c>
      <c r="C48">
        <v>1659357</v>
      </c>
      <c r="D48">
        <v>36</v>
      </c>
      <c r="E48" t="s">
        <v>48</v>
      </c>
      <c r="F48" t="s">
        <v>182</v>
      </c>
      <c r="G48">
        <v>-145.38</v>
      </c>
      <c r="H48">
        <v>-12345.6</v>
      </c>
      <c r="I48" t="s">
        <v>32</v>
      </c>
      <c r="J48" t="s">
        <v>183</v>
      </c>
      <c r="K48" t="s">
        <v>20</v>
      </c>
      <c r="L48">
        <v>2023</v>
      </c>
      <c r="M48">
        <v>3</v>
      </c>
      <c r="N48">
        <v>17</v>
      </c>
      <c r="O48" t="str">
        <f t="shared" si="4"/>
        <v>s</v>
      </c>
      <c r="P48" t="s">
        <v>184</v>
      </c>
      <c r="Q48" t="str">
        <f t="shared" ref="Q48:Q50" si="5">IF(ISNUMBER(FIND("Compras",K48)),"Alimentos","")</f>
        <v>Alimentos</v>
      </c>
    </row>
    <row r="49" hidden="1" spans="1:17">
      <c r="A49">
        <v>48</v>
      </c>
      <c r="B49" s="1">
        <v>45004</v>
      </c>
      <c r="C49" t="s">
        <v>185</v>
      </c>
      <c r="D49" t="s">
        <v>16</v>
      </c>
      <c r="E49" t="s">
        <v>186</v>
      </c>
      <c r="F49" t="s">
        <v>16</v>
      </c>
      <c r="G49">
        <v>-10.4</v>
      </c>
      <c r="H49" t="s">
        <v>16</v>
      </c>
      <c r="I49" t="s">
        <v>18</v>
      </c>
      <c r="J49" t="s">
        <v>187</v>
      </c>
      <c r="K49" t="s">
        <v>23</v>
      </c>
      <c r="L49">
        <v>2023</v>
      </c>
      <c r="M49">
        <v>3</v>
      </c>
      <c r="N49">
        <v>19</v>
      </c>
      <c r="O49" t="s">
        <v>21</v>
      </c>
      <c r="P49" t="s">
        <v>188</v>
      </c>
      <c r="Q49" t="s">
        <v>189</v>
      </c>
    </row>
    <row r="50" hidden="1" spans="1:17">
      <c r="A50">
        <v>49</v>
      </c>
      <c r="B50" s="1">
        <v>45007</v>
      </c>
      <c r="C50">
        <v>1939083</v>
      </c>
      <c r="D50">
        <v>38</v>
      </c>
      <c r="E50" t="s">
        <v>102</v>
      </c>
      <c r="F50" t="s">
        <v>190</v>
      </c>
      <c r="G50">
        <v>-360</v>
      </c>
      <c r="H50">
        <v>-12705.6</v>
      </c>
      <c r="I50" t="s">
        <v>32</v>
      </c>
      <c r="J50" t="s">
        <v>191</v>
      </c>
      <c r="K50" t="s">
        <v>96</v>
      </c>
      <c r="L50">
        <v>2023</v>
      </c>
      <c r="M50">
        <v>3</v>
      </c>
      <c r="N50">
        <v>22</v>
      </c>
      <c r="O50" t="str">
        <f t="shared" ref="O50:O55" si="6">RIGHT(K50,1)</f>
        <v>s</v>
      </c>
      <c r="P50">
        <v>360</v>
      </c>
      <c r="Q50" t="s">
        <v>114</v>
      </c>
    </row>
    <row r="51" hidden="1" spans="1:16">
      <c r="A51">
        <v>50</v>
      </c>
      <c r="B51" s="1">
        <v>45010</v>
      </c>
      <c r="C51" t="s">
        <v>192</v>
      </c>
      <c r="D51" t="s">
        <v>16</v>
      </c>
      <c r="E51" t="s">
        <v>193</v>
      </c>
      <c r="F51" t="s">
        <v>16</v>
      </c>
      <c r="G51">
        <v>-44</v>
      </c>
      <c r="H51" t="s">
        <v>16</v>
      </c>
      <c r="I51" t="s">
        <v>18</v>
      </c>
      <c r="J51" t="s">
        <v>194</v>
      </c>
      <c r="K51" t="s">
        <v>58</v>
      </c>
      <c r="L51">
        <v>2023</v>
      </c>
      <c r="M51">
        <v>3</v>
      </c>
      <c r="N51">
        <v>25</v>
      </c>
      <c r="O51" t="str">
        <f t="shared" si="6"/>
        <v>n</v>
      </c>
      <c r="P51">
        <v>44</v>
      </c>
    </row>
    <row r="52" hidden="1" spans="1:17">
      <c r="A52">
        <v>51</v>
      </c>
      <c r="B52" s="1">
        <v>45010</v>
      </c>
      <c r="C52" t="s">
        <v>195</v>
      </c>
      <c r="D52" t="s">
        <v>16</v>
      </c>
      <c r="E52" t="s">
        <v>196</v>
      </c>
      <c r="F52" t="s">
        <v>16</v>
      </c>
      <c r="G52">
        <v>-88.24</v>
      </c>
      <c r="H52" t="s">
        <v>16</v>
      </c>
      <c r="I52" t="s">
        <v>26</v>
      </c>
      <c r="J52" t="s">
        <v>197</v>
      </c>
      <c r="K52" t="s">
        <v>20</v>
      </c>
      <c r="L52">
        <v>2023</v>
      </c>
      <c r="M52">
        <v>3</v>
      </c>
      <c r="N52">
        <v>25</v>
      </c>
      <c r="O52" t="str">
        <f t="shared" si="6"/>
        <v>s</v>
      </c>
      <c r="P52" t="s">
        <v>198</v>
      </c>
      <c r="Q52" t="str">
        <f t="shared" ref="Q52:Q58" si="7">IF(ISNUMBER(FIND("Compras",K52)),"Alimentos","")</f>
        <v>Alimentos</v>
      </c>
    </row>
    <row r="53" hidden="1" spans="1:16">
      <c r="A53">
        <v>52</v>
      </c>
      <c r="B53" s="1">
        <v>45011</v>
      </c>
      <c r="C53" t="s">
        <v>199</v>
      </c>
      <c r="D53" t="s">
        <v>16</v>
      </c>
      <c r="E53" t="s">
        <v>75</v>
      </c>
      <c r="F53" t="s">
        <v>16</v>
      </c>
      <c r="G53">
        <v>200</v>
      </c>
      <c r="H53" t="s">
        <v>16</v>
      </c>
      <c r="I53" t="s">
        <v>18</v>
      </c>
      <c r="J53" t="s">
        <v>76</v>
      </c>
      <c r="K53" t="s">
        <v>42</v>
      </c>
      <c r="L53">
        <v>2023</v>
      </c>
      <c r="M53">
        <v>3</v>
      </c>
      <c r="N53">
        <v>26</v>
      </c>
      <c r="O53" t="str">
        <f t="shared" si="6"/>
        <v>n</v>
      </c>
      <c r="P53">
        <v>-200</v>
      </c>
    </row>
    <row r="54" hidden="1" spans="1:17">
      <c r="A54">
        <v>53</v>
      </c>
      <c r="B54" s="1">
        <v>45011</v>
      </c>
      <c r="C54" t="s">
        <v>200</v>
      </c>
      <c r="D54" t="s">
        <v>16</v>
      </c>
      <c r="E54" t="s">
        <v>79</v>
      </c>
      <c r="F54" t="s">
        <v>16</v>
      </c>
      <c r="G54">
        <v>-24</v>
      </c>
      <c r="H54" t="s">
        <v>16</v>
      </c>
      <c r="I54" t="s">
        <v>18</v>
      </c>
      <c r="J54" t="s">
        <v>80</v>
      </c>
      <c r="K54" t="s">
        <v>55</v>
      </c>
      <c r="L54">
        <v>2023</v>
      </c>
      <c r="M54">
        <v>3</v>
      </c>
      <c r="N54">
        <v>26</v>
      </c>
      <c r="O54" t="str">
        <f t="shared" si="6"/>
        <v>s</v>
      </c>
      <c r="P54">
        <v>24</v>
      </c>
      <c r="Q54" t="str">
        <f t="shared" si="7"/>
        <v>Alimentos</v>
      </c>
    </row>
    <row r="55" hidden="1" spans="1:17">
      <c r="A55">
        <v>54</v>
      </c>
      <c r="B55" s="1">
        <v>45011</v>
      </c>
      <c r="C55" t="s">
        <v>201</v>
      </c>
      <c r="D55" t="s">
        <v>16</v>
      </c>
      <c r="E55" t="s">
        <v>202</v>
      </c>
      <c r="F55" t="s">
        <v>16</v>
      </c>
      <c r="G55">
        <v>-60</v>
      </c>
      <c r="H55" t="s">
        <v>16</v>
      </c>
      <c r="I55" t="s">
        <v>18</v>
      </c>
      <c r="J55" t="s">
        <v>203</v>
      </c>
      <c r="K55" t="s">
        <v>55</v>
      </c>
      <c r="L55">
        <v>2023</v>
      </c>
      <c r="M55">
        <v>3</v>
      </c>
      <c r="N55">
        <v>26</v>
      </c>
      <c r="O55" t="str">
        <f t="shared" si="6"/>
        <v>s</v>
      </c>
      <c r="P55">
        <v>60</v>
      </c>
      <c r="Q55" t="str">
        <f t="shared" si="7"/>
        <v>Alimentos</v>
      </c>
    </row>
    <row r="56" hidden="1" spans="1:17">
      <c r="A56">
        <v>55</v>
      </c>
      <c r="B56" s="1">
        <v>45011</v>
      </c>
      <c r="C56" t="s">
        <v>204</v>
      </c>
      <c r="D56" t="s">
        <v>16</v>
      </c>
      <c r="E56" t="s">
        <v>86</v>
      </c>
      <c r="F56" t="s">
        <v>16</v>
      </c>
      <c r="G56">
        <v>-25</v>
      </c>
      <c r="H56" t="s">
        <v>16</v>
      </c>
      <c r="I56" t="s">
        <v>18</v>
      </c>
      <c r="J56" t="s">
        <v>87</v>
      </c>
      <c r="K56" t="s">
        <v>55</v>
      </c>
      <c r="L56">
        <v>2023</v>
      </c>
      <c r="M56">
        <v>3</v>
      </c>
      <c r="N56">
        <v>26</v>
      </c>
      <c r="O56" t="s">
        <v>21</v>
      </c>
      <c r="P56">
        <v>25</v>
      </c>
      <c r="Q56" t="str">
        <f t="shared" si="7"/>
        <v>Alimentos</v>
      </c>
    </row>
    <row r="57" hidden="1" spans="1:17">
      <c r="A57">
        <v>56</v>
      </c>
      <c r="B57" s="1">
        <v>45011</v>
      </c>
      <c r="C57" t="s">
        <v>205</v>
      </c>
      <c r="D57" t="s">
        <v>16</v>
      </c>
      <c r="E57" t="s">
        <v>155</v>
      </c>
      <c r="F57" t="s">
        <v>16</v>
      </c>
      <c r="G57">
        <v>-52</v>
      </c>
      <c r="H57" t="s">
        <v>16</v>
      </c>
      <c r="I57" t="s">
        <v>18</v>
      </c>
      <c r="J57" t="s">
        <v>156</v>
      </c>
      <c r="K57" t="s">
        <v>55</v>
      </c>
      <c r="L57">
        <v>2023</v>
      </c>
      <c r="M57">
        <v>3</v>
      </c>
      <c r="N57">
        <v>26</v>
      </c>
      <c r="O57" t="s">
        <v>21</v>
      </c>
      <c r="P57">
        <v>52</v>
      </c>
      <c r="Q57" t="str">
        <f t="shared" si="7"/>
        <v>Alimentos</v>
      </c>
    </row>
    <row r="58" hidden="1" spans="1:17">
      <c r="A58">
        <v>57</v>
      </c>
      <c r="B58" s="1">
        <v>45011</v>
      </c>
      <c r="C58" t="s">
        <v>206</v>
      </c>
      <c r="D58" t="s">
        <v>16</v>
      </c>
      <c r="E58" t="s">
        <v>90</v>
      </c>
      <c r="F58" t="s">
        <v>16</v>
      </c>
      <c r="G58">
        <v>-39</v>
      </c>
      <c r="H58" t="s">
        <v>16</v>
      </c>
      <c r="I58" t="s">
        <v>18</v>
      </c>
      <c r="J58" t="s">
        <v>91</v>
      </c>
      <c r="K58" t="s">
        <v>55</v>
      </c>
      <c r="L58">
        <v>2023</v>
      </c>
      <c r="M58">
        <v>3</v>
      </c>
      <c r="N58">
        <v>26</v>
      </c>
      <c r="O58" t="str">
        <f t="shared" ref="O58:O60" si="8">RIGHT(K58,1)</f>
        <v>s</v>
      </c>
      <c r="P58">
        <v>39</v>
      </c>
      <c r="Q58" t="str">
        <f t="shared" si="7"/>
        <v>Alimentos</v>
      </c>
    </row>
    <row r="59" hidden="1" spans="1:16">
      <c r="A59">
        <v>58</v>
      </c>
      <c r="B59" s="1">
        <v>45011</v>
      </c>
      <c r="C59" t="s">
        <v>207</v>
      </c>
      <c r="D59" t="s">
        <v>16</v>
      </c>
      <c r="E59" t="s">
        <v>75</v>
      </c>
      <c r="F59" t="s">
        <v>16</v>
      </c>
      <c r="G59">
        <v>50</v>
      </c>
      <c r="H59" t="s">
        <v>16</v>
      </c>
      <c r="I59" t="s">
        <v>18</v>
      </c>
      <c r="J59" t="s">
        <v>76</v>
      </c>
      <c r="K59" t="s">
        <v>42</v>
      </c>
      <c r="L59">
        <v>2023</v>
      </c>
      <c r="M59">
        <v>3</v>
      </c>
      <c r="N59">
        <v>26</v>
      </c>
      <c r="O59" t="str">
        <f t="shared" si="8"/>
        <v>n</v>
      </c>
      <c r="P59">
        <v>-50</v>
      </c>
    </row>
    <row r="60" hidden="1" spans="1:17">
      <c r="A60">
        <v>59</v>
      </c>
      <c r="B60" s="1">
        <v>45011</v>
      </c>
      <c r="C60" t="s">
        <v>208</v>
      </c>
      <c r="D60" t="s">
        <v>16</v>
      </c>
      <c r="E60" t="s">
        <v>94</v>
      </c>
      <c r="F60" t="s">
        <v>16</v>
      </c>
      <c r="G60">
        <v>-9</v>
      </c>
      <c r="H60" t="s">
        <v>16</v>
      </c>
      <c r="I60" t="s">
        <v>18</v>
      </c>
      <c r="J60" t="s">
        <v>95</v>
      </c>
      <c r="K60" t="s">
        <v>55</v>
      </c>
      <c r="L60">
        <v>2023</v>
      </c>
      <c r="M60">
        <v>3</v>
      </c>
      <c r="N60">
        <v>26</v>
      </c>
      <c r="O60" t="str">
        <f t="shared" si="8"/>
        <v>s</v>
      </c>
      <c r="P60">
        <v>9</v>
      </c>
      <c r="Q60" t="str">
        <f>IF(ISNUMBER(FIND("Compras",K60)),"Alimentos","")</f>
        <v>Alimentos</v>
      </c>
    </row>
    <row r="61" hidden="1" spans="1:17">
      <c r="A61">
        <v>60</v>
      </c>
      <c r="B61" s="1">
        <v>45011</v>
      </c>
      <c r="C61" t="s">
        <v>209</v>
      </c>
      <c r="D61" t="s">
        <v>16</v>
      </c>
      <c r="E61" t="s">
        <v>98</v>
      </c>
      <c r="F61" t="s">
        <v>16</v>
      </c>
      <c r="G61">
        <v>-23</v>
      </c>
      <c r="H61" t="s">
        <v>16</v>
      </c>
      <c r="I61" t="s">
        <v>18</v>
      </c>
      <c r="J61" t="s">
        <v>99</v>
      </c>
      <c r="K61" t="s">
        <v>55</v>
      </c>
      <c r="L61">
        <v>2023</v>
      </c>
      <c r="M61">
        <v>3</v>
      </c>
      <c r="N61">
        <v>26</v>
      </c>
      <c r="O61" t="s">
        <v>21</v>
      </c>
      <c r="P61">
        <v>23</v>
      </c>
      <c r="Q61" t="str">
        <f>IF(ISNUMBER(FIND("Compras",K61)),"Alimentos","")</f>
        <v>Alimentos</v>
      </c>
    </row>
    <row r="62" hidden="1" spans="1:16">
      <c r="A62">
        <v>61</v>
      </c>
      <c r="B62" s="1">
        <v>45012</v>
      </c>
      <c r="C62">
        <v>1154392</v>
      </c>
      <c r="D62">
        <v>40</v>
      </c>
      <c r="E62" t="s">
        <v>102</v>
      </c>
      <c r="F62" t="s">
        <v>210</v>
      </c>
      <c r="G62">
        <v>-200</v>
      </c>
      <c r="H62">
        <v>-12905.6</v>
      </c>
      <c r="I62" t="s">
        <v>32</v>
      </c>
      <c r="J62" t="s">
        <v>211</v>
      </c>
      <c r="K62" t="s">
        <v>42</v>
      </c>
      <c r="L62">
        <v>2023</v>
      </c>
      <c r="M62">
        <v>3</v>
      </c>
      <c r="N62">
        <v>27</v>
      </c>
      <c r="O62" t="str">
        <f t="shared" ref="O62:O64" si="9">RIGHT(K62,1)</f>
        <v>n</v>
      </c>
      <c r="P62">
        <v>200</v>
      </c>
    </row>
    <row r="63" hidden="1" spans="1:16">
      <c r="A63">
        <v>62</v>
      </c>
      <c r="B63" s="1">
        <v>45012</v>
      </c>
      <c r="C63">
        <v>1222095</v>
      </c>
      <c r="D63">
        <v>42</v>
      </c>
      <c r="E63" t="s">
        <v>102</v>
      </c>
      <c r="F63" t="s">
        <v>210</v>
      </c>
      <c r="G63">
        <v>-50</v>
      </c>
      <c r="H63">
        <v>-12955.6</v>
      </c>
      <c r="I63" t="s">
        <v>32</v>
      </c>
      <c r="J63" t="s">
        <v>211</v>
      </c>
      <c r="K63" t="s">
        <v>42</v>
      </c>
      <c r="L63">
        <v>2023</v>
      </c>
      <c r="M63">
        <v>3</v>
      </c>
      <c r="N63">
        <v>27</v>
      </c>
      <c r="O63" t="str">
        <f t="shared" si="9"/>
        <v>n</v>
      </c>
      <c r="P63">
        <v>50</v>
      </c>
    </row>
    <row r="64" hidden="1" spans="1:16">
      <c r="A64">
        <v>63</v>
      </c>
      <c r="B64" s="1">
        <v>45012</v>
      </c>
      <c r="C64" t="s">
        <v>212</v>
      </c>
      <c r="D64" t="s">
        <v>16</v>
      </c>
      <c r="E64" t="s">
        <v>213</v>
      </c>
      <c r="F64" t="s">
        <v>16</v>
      </c>
      <c r="G64">
        <v>3572.75</v>
      </c>
      <c r="H64" t="s">
        <v>16</v>
      </c>
      <c r="I64" t="s">
        <v>18</v>
      </c>
      <c r="J64" t="s">
        <v>214</v>
      </c>
      <c r="K64" t="s">
        <v>66</v>
      </c>
      <c r="L64">
        <v>2023</v>
      </c>
      <c r="M64">
        <v>3</v>
      </c>
      <c r="N64">
        <v>27</v>
      </c>
      <c r="O64" t="str">
        <f t="shared" si="9"/>
        <v>n</v>
      </c>
      <c r="P64" t="s">
        <v>215</v>
      </c>
    </row>
    <row r="65" hidden="1" spans="1:16">
      <c r="A65">
        <v>64</v>
      </c>
      <c r="B65" s="1">
        <v>45012</v>
      </c>
      <c r="C65" t="s">
        <v>216</v>
      </c>
      <c r="D65" t="s">
        <v>16</v>
      </c>
      <c r="E65" t="s">
        <v>217</v>
      </c>
      <c r="F65" t="s">
        <v>16</v>
      </c>
      <c r="G65">
        <v>-339.89</v>
      </c>
      <c r="H65" t="s">
        <v>16</v>
      </c>
      <c r="I65" t="s">
        <v>122</v>
      </c>
      <c r="J65" t="s">
        <v>218</v>
      </c>
      <c r="K65" t="s">
        <v>81</v>
      </c>
      <c r="L65">
        <v>2023</v>
      </c>
      <c r="M65">
        <v>3</v>
      </c>
      <c r="N65">
        <v>27</v>
      </c>
      <c r="O65" t="s">
        <v>29</v>
      </c>
      <c r="P65" t="s">
        <v>219</v>
      </c>
    </row>
    <row r="66" hidden="1" spans="1:17">
      <c r="A66">
        <v>65</v>
      </c>
      <c r="B66" s="1">
        <v>45013</v>
      </c>
      <c r="C66" t="s">
        <v>220</v>
      </c>
      <c r="D66" t="s">
        <v>16</v>
      </c>
      <c r="E66" t="s">
        <v>221</v>
      </c>
      <c r="F66" t="s">
        <v>16</v>
      </c>
      <c r="G66">
        <v>-27.28</v>
      </c>
      <c r="H66" t="s">
        <v>16</v>
      </c>
      <c r="I66" t="s">
        <v>18</v>
      </c>
      <c r="J66" t="s">
        <v>222</v>
      </c>
      <c r="K66" t="s">
        <v>23</v>
      </c>
      <c r="L66">
        <v>2023</v>
      </c>
      <c r="M66">
        <v>3</v>
      </c>
      <c r="N66">
        <v>28</v>
      </c>
      <c r="O66" t="str">
        <f t="shared" ref="O66:O69" si="10">RIGHT(K66,1)</f>
        <v>s</v>
      </c>
      <c r="P66" t="s">
        <v>223</v>
      </c>
      <c r="Q66" t="s">
        <v>189</v>
      </c>
    </row>
    <row r="67" hidden="1" spans="1:16">
      <c r="A67">
        <v>66</v>
      </c>
      <c r="B67" s="1">
        <v>45013</v>
      </c>
      <c r="C67" t="s">
        <v>224</v>
      </c>
      <c r="D67" t="s">
        <v>16</v>
      </c>
      <c r="E67" t="s">
        <v>225</v>
      </c>
      <c r="F67" t="s">
        <v>16</v>
      </c>
      <c r="G67">
        <v>-34.5</v>
      </c>
      <c r="H67" t="s">
        <v>16</v>
      </c>
      <c r="I67" t="s">
        <v>18</v>
      </c>
      <c r="J67" t="s">
        <v>226</v>
      </c>
      <c r="K67" t="s">
        <v>101</v>
      </c>
      <c r="L67">
        <v>2023</v>
      </c>
      <c r="M67">
        <v>3</v>
      </c>
      <c r="N67">
        <v>28</v>
      </c>
      <c r="O67" t="str">
        <f t="shared" si="10"/>
        <v>n</v>
      </c>
      <c r="P67" t="s">
        <v>227</v>
      </c>
    </row>
    <row r="68" hidden="1" spans="1:16">
      <c r="A68">
        <v>67</v>
      </c>
      <c r="B68" s="1">
        <v>45014</v>
      </c>
      <c r="C68" t="s">
        <v>228</v>
      </c>
      <c r="D68" t="s">
        <v>16</v>
      </c>
      <c r="E68" t="s">
        <v>229</v>
      </c>
      <c r="F68" t="s">
        <v>16</v>
      </c>
      <c r="G68">
        <v>750</v>
      </c>
      <c r="H68" t="s">
        <v>16</v>
      </c>
      <c r="I68" t="s">
        <v>18</v>
      </c>
      <c r="J68" t="s">
        <v>230</v>
      </c>
      <c r="K68" t="s">
        <v>66</v>
      </c>
      <c r="L68">
        <v>2023</v>
      </c>
      <c r="M68">
        <v>3</v>
      </c>
      <c r="N68">
        <v>29</v>
      </c>
      <c r="O68" t="str">
        <f t="shared" si="10"/>
        <v>n</v>
      </c>
      <c r="P68">
        <v>-750</v>
      </c>
    </row>
    <row r="69" hidden="1" spans="1:17">
      <c r="A69">
        <v>68</v>
      </c>
      <c r="B69" s="1">
        <v>45014</v>
      </c>
      <c r="C69" t="s">
        <v>195</v>
      </c>
      <c r="D69" t="s">
        <v>16</v>
      </c>
      <c r="E69" t="s">
        <v>196</v>
      </c>
      <c r="F69" t="s">
        <v>16</v>
      </c>
      <c r="G69">
        <v>-344.75</v>
      </c>
      <c r="H69" t="s">
        <v>16</v>
      </c>
      <c r="I69" t="s">
        <v>26</v>
      </c>
      <c r="J69" t="s">
        <v>197</v>
      </c>
      <c r="K69" t="s">
        <v>20</v>
      </c>
      <c r="L69">
        <v>2023</v>
      </c>
      <c r="M69">
        <v>3</v>
      </c>
      <c r="N69">
        <v>29</v>
      </c>
      <c r="O69" t="str">
        <f t="shared" si="10"/>
        <v>s</v>
      </c>
      <c r="P69" t="s">
        <v>231</v>
      </c>
      <c r="Q69" t="str">
        <f>IF(ISNUMBER(FIND("Compras",K69)),"Alimentos","")</f>
        <v>Alimentos</v>
      </c>
    </row>
    <row r="70" hidden="1" spans="1:17">
      <c r="A70">
        <v>69</v>
      </c>
      <c r="B70" s="1">
        <v>45016</v>
      </c>
      <c r="C70" t="s">
        <v>232</v>
      </c>
      <c r="D70" t="s">
        <v>16</v>
      </c>
      <c r="E70" t="s">
        <v>233</v>
      </c>
      <c r="F70" t="s">
        <v>16</v>
      </c>
      <c r="G70">
        <v>-66.59</v>
      </c>
      <c r="H70" t="s">
        <v>16</v>
      </c>
      <c r="I70" t="s">
        <v>18</v>
      </c>
      <c r="J70" t="s">
        <v>234</v>
      </c>
      <c r="K70" t="s">
        <v>20</v>
      </c>
      <c r="L70">
        <v>2023</v>
      </c>
      <c r="M70">
        <v>3</v>
      </c>
      <c r="N70">
        <v>31</v>
      </c>
      <c r="O70" t="s">
        <v>21</v>
      </c>
      <c r="P70" t="s">
        <v>235</v>
      </c>
      <c r="Q70" t="str">
        <f>IF(ISNUMBER(FIND("Compras",K70)),"Alimentos","")</f>
        <v>Alimentos</v>
      </c>
    </row>
    <row r="71" hidden="1" spans="1:17">
      <c r="A71">
        <v>70</v>
      </c>
      <c r="B71" s="1">
        <v>45016</v>
      </c>
      <c r="C71" t="s">
        <v>236</v>
      </c>
      <c r="D71" t="s">
        <v>16</v>
      </c>
      <c r="E71" t="s">
        <v>237</v>
      </c>
      <c r="F71" t="s">
        <v>16</v>
      </c>
      <c r="G71">
        <v>-44</v>
      </c>
      <c r="H71" t="s">
        <v>16</v>
      </c>
      <c r="I71" t="s">
        <v>26</v>
      </c>
      <c r="J71" t="s">
        <v>238</v>
      </c>
      <c r="K71" t="s">
        <v>52</v>
      </c>
      <c r="L71">
        <v>2023</v>
      </c>
      <c r="M71">
        <v>3</v>
      </c>
      <c r="N71">
        <v>31</v>
      </c>
      <c r="O71" t="str">
        <f>RIGHT(K71,1)</f>
        <v>s</v>
      </c>
      <c r="P71">
        <v>44</v>
      </c>
      <c r="Q71" t="s">
        <v>239</v>
      </c>
    </row>
    <row r="72" hidden="1" spans="1:16">
      <c r="A72">
        <v>71</v>
      </c>
      <c r="B72" s="1">
        <v>45016</v>
      </c>
      <c r="C72" t="s">
        <v>240</v>
      </c>
      <c r="D72" t="s">
        <v>16</v>
      </c>
      <c r="E72" t="s">
        <v>237</v>
      </c>
      <c r="F72" t="s">
        <v>16</v>
      </c>
      <c r="G72">
        <v>-149</v>
      </c>
      <c r="H72" t="s">
        <v>16</v>
      </c>
      <c r="I72" t="s">
        <v>26</v>
      </c>
      <c r="J72" t="s">
        <v>238</v>
      </c>
      <c r="K72" t="s">
        <v>47</v>
      </c>
      <c r="L72">
        <v>2023</v>
      </c>
      <c r="M72">
        <v>3</v>
      </c>
      <c r="N72">
        <v>31</v>
      </c>
      <c r="O72" t="str">
        <f>RIGHT(K72,1)</f>
        <v>n</v>
      </c>
      <c r="P72">
        <v>149</v>
      </c>
    </row>
  </sheetData>
  <autoFilter ref="B1:P72">
    <filterColumn colId="7">
      <filters>
        <filter val="cartao_brasdesco"/>
      </filters>
    </filterColumn>
    <extLst/>
  </autoFilter>
  <sortState ref="S2:T1010">
    <sortCondition ref="T2"/>
  </sortState>
  <dataValidations count="1">
    <dataValidation type="list" allowBlank="1" showInputMessage="1" showErrorMessage="1" sqref="K25 K37 K38 K39 K45 K2:K24 K26:K36 K40:K44 K46:K72">
      <formula1>$S$2:$S$29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extrato_mensal_gerado_em_2023-0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Danilo Steckelberg</cp:lastModifiedBy>
  <dcterms:created xsi:type="dcterms:W3CDTF">2023-04-15T17:21:25Z</dcterms:created>
  <dcterms:modified xsi:type="dcterms:W3CDTF">2023-04-15T18:15:22Z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