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685" windowHeight="12525"/>
  </bookViews>
  <sheets>
    <sheet name="extrato_mensal_gerado_em_2023-0" sheetId="1" r:id="rId1"/>
  </sheets>
  <definedNames>
    <definedName name="_xlnm._FilterDatabase" localSheetId="0" hidden="1">'extrato_mensal_gerado_em_2023-0'!$A$1:$P$74</definedName>
  </definedNames>
  <calcPr calcId="144525"/>
</workbook>
</file>

<file path=xl/sharedStrings.xml><?xml version="1.0" encoding="utf-8"?>
<sst xmlns="http://schemas.openxmlformats.org/spreadsheetml/2006/main" count="645" uniqueCount="259">
  <si>
    <t>data</t>
  </si>
  <si>
    <t>codigo</t>
  </si>
  <si>
    <t>id</t>
  </si>
  <si>
    <t>desc1</t>
  </si>
  <si>
    <t>desc2</t>
  </si>
  <si>
    <t>valor_brl</t>
  </si>
  <si>
    <t>saldo</t>
  </si>
  <si>
    <t>tipo</t>
  </si>
  <si>
    <t>descricao</t>
  </si>
  <si>
    <t>categoria</t>
  </si>
  <si>
    <t>ano</t>
  </si>
  <si>
    <t>mes</t>
  </si>
  <si>
    <t>dia</t>
  </si>
  <si>
    <t>compartilhado</t>
  </si>
  <si>
    <t>valor_texto</t>
  </si>
  <si>
    <t>NA</t>
  </si>
  <si>
    <t xml:space="preserve">uber   *uber   *trip </t>
  </si>
  <si>
    <t>cartao_brasdesco</t>
  </si>
  <si>
    <t>uber   *uber   *trip  || NA</t>
  </si>
  <si>
    <t>Transporte || n</t>
  </si>
  <si>
    <t>n</t>
  </si>
  <si>
    <t>24,99</t>
  </si>
  <si>
    <t>6428acc8-7dfb-4904-8127-b386c42b9df8</t>
  </si>
  <si>
    <t>transferência recebida pelo pix - rosa maria de brito steckelberg - •••.653.501-•• - ccla vale são patricio ltda agência: 3055 conta: 14093-7</t>
  </si>
  <si>
    <t>conta_nubank_pf</t>
  </si>
  <si>
    <t>transferência recebida pelo pix - rosa maria de brito steckelberg - •••.653.501-•• - ccla vale são patricio ltda agência: 3055 conta: 14093-7 || NA</t>
  </si>
  <si>
    <t>Entradas/Outros || n</t>
  </si>
  <si>
    <t xml:space="preserve">amazonprimebr </t>
  </si>
  <si>
    <t>amazonprimebr  || NA</t>
  </si>
  <si>
    <t>TV Internet Telefone || n</t>
  </si>
  <si>
    <t>14,9</t>
  </si>
  <si>
    <t>29,94</t>
  </si>
  <si>
    <t>24,92</t>
  </si>
  <si>
    <t xml:space="preserve"> pix qrcode est</t>
  </si>
  <si>
    <t>des: pix marketplace 03/04</t>
  </si>
  <si>
    <t>conta_bradesco</t>
  </si>
  <si>
    <t xml:space="preserve"> pix qrcode est || des: pix marketplace 03/04</t>
  </si>
  <si>
    <t>Moradia/outros || s</t>
  </si>
  <si>
    <t>205,05</t>
  </si>
  <si>
    <t>642ae0e2-4077-4d64-9e24-df38e2fe9c9a</t>
  </si>
  <si>
    <t>compra no débito - associacao instituto</t>
  </si>
  <si>
    <t>compra no débito - associacao instituto || NA</t>
  </si>
  <si>
    <t>Compras/supermercado || s</t>
  </si>
  <si>
    <t>s</t>
  </si>
  <si>
    <t>239,7</t>
  </si>
  <si>
    <t xml:space="preserve"> iof util limite</t>
  </si>
  <si>
    <t xml:space="preserve"> iof util limite || NA</t>
  </si>
  <si>
    <t>imposto divida taxas/Outros || n</t>
  </si>
  <si>
    <t>65,29</t>
  </si>
  <si>
    <t>642ca8ac-2184-499c-8ed0-2fcd1cf9ca46</t>
  </si>
  <si>
    <t>transferência enviada pelo pix - dailza pineda - •••.963.518-•• - bco santander (brasil) s.a. (0033) agência: 4338 conta: 1055194-5</t>
  </si>
  <si>
    <t>transferência enviada pelo pix - dailza pineda - •••.963.518-•• - bco santander (brasil) s.a. (0033) agência: 4338 conta: 1055194-5 || NA</t>
  </si>
  <si>
    <t>Saúde || n</t>
  </si>
  <si>
    <t xml:space="preserve"> enc lim credito</t>
  </si>
  <si>
    <t>encargo - 07,15%</t>
  </si>
  <si>
    <t xml:space="preserve"> enc lim credito || encargo - 07,15%</t>
  </si>
  <si>
    <t>828,03</t>
  </si>
  <si>
    <t xml:space="preserve"> conta gas</t>
  </si>
  <si>
    <t>comgas/sp-36676497</t>
  </si>
  <si>
    <t xml:space="preserve"> conta gas || comgas/sp-36676497</t>
  </si>
  <si>
    <t>43,11</t>
  </si>
  <si>
    <t>642ea781-f828-4da0-b663-c054e165cbc5</t>
  </si>
  <si>
    <t>transferência enviada pelo pix - companhia b distribuicao - 47.508.411/0001-56 - itaú unibanco s.a. (0341) agência: 910 conta: 14139-9</t>
  </si>
  <si>
    <t>transferência enviada pelo pix - companhia b distribuicao - 47.508.411/0001-56 - itaú unibanco s.a. (0341) agência: 910 conta: 14139-9 || NA</t>
  </si>
  <si>
    <t>104,9</t>
  </si>
  <si>
    <t xml:space="preserve">iugu*appjustorest </t>
  </si>
  <si>
    <t>iugu*appjustorest  || NA</t>
  </si>
  <si>
    <t>Alimentacao/Restaurante || s</t>
  </si>
  <si>
    <t>94,24</t>
  </si>
  <si>
    <t>64303676-32c5-42fe-86a9-41be3f27e764</t>
  </si>
  <si>
    <t>compra no débito - pao de acucar-0062</t>
  </si>
  <si>
    <t>compra no débito - pao de acucar-0062 || NA</t>
  </si>
  <si>
    <t>169,05</t>
  </si>
  <si>
    <t>6430382f-1f90-4586-ad57-aa8d0d5dd017</t>
  </si>
  <si>
    <t>transferência enviada pelo pix - maressa andrioli rodrigues - •••.766.238-•• - banco inter (0077) agência: 1 conta: 26655447-4</t>
  </si>
  <si>
    <t>transferência enviada pelo pix - maressa andrioli rodrigues - •••.766.238-•• - banco inter (0077) agência: 1 conta: 26655447-4 || NA</t>
  </si>
  <si>
    <t>13,96</t>
  </si>
  <si>
    <t>64318644-10de-44e0-afe7-ba92180268a3</t>
  </si>
  <si>
    <t>compra no débito - leroy merlin</t>
  </si>
  <si>
    <t>compra no débito - leroy merlin || NA</t>
  </si>
  <si>
    <t>145,69</t>
  </si>
  <si>
    <t>64319660-ba4e-4e1f-83d8-0f05d0640f46</t>
  </si>
  <si>
    <t>74,69</t>
  </si>
  <si>
    <t xml:space="preserve">dm          *spotify </t>
  </si>
  <si>
    <t>dm          *spotify  || NA</t>
  </si>
  <si>
    <t>TV Internet Telefone || s</t>
  </si>
  <si>
    <t>24,9</t>
  </si>
  <si>
    <t>6432d63d-229a-4d76-bd75-66550f8762bf</t>
  </si>
  <si>
    <t>compra no débito - pag*feiralivre</t>
  </si>
  <si>
    <t>compra no débito - pag*feiralivre || NA</t>
  </si>
  <si>
    <t>Compras/feira || s</t>
  </si>
  <si>
    <t>6432d6e5-e8fc-4c01-ac85-7ca6d510e724</t>
  </si>
  <si>
    <t>compra no débito - trovao jr</t>
  </si>
  <si>
    <t>compra no débito - trovao jr || NA</t>
  </si>
  <si>
    <t>19,5</t>
  </si>
  <si>
    <t>6432d7bd-2f58-4005-a9d3-6da2e5c7feef</t>
  </si>
  <si>
    <t>compra no débito - laticinios ninoejosy</t>
  </si>
  <si>
    <t>compra no débito - laticinios ninoejosy || NA</t>
  </si>
  <si>
    <t>54,5</t>
  </si>
  <si>
    <t>6432d7f9-5fb7-4d09-83d0-2be1fb27d155</t>
  </si>
  <si>
    <t>compra no débito - linah comercio</t>
  </si>
  <si>
    <t>compra no débito - linah comercio || NA</t>
  </si>
  <si>
    <t>6432d85f-be37-4f00-859b-159807161162</t>
  </si>
  <si>
    <t>compra no débito - banca jorge dantas</t>
  </si>
  <si>
    <t>compra no débito - banca jorge dantas || NA</t>
  </si>
  <si>
    <t>Compras/Feira || s</t>
  </si>
  <si>
    <t>6432d8f8-a4b2-45a6-bbc0-86a56e1ee5a4</t>
  </si>
  <si>
    <t>compra no débito - feira livre ovos</t>
  </si>
  <si>
    <t>compra no débito - feira livre ovos || NA</t>
  </si>
  <si>
    <t xml:space="preserve"> parc cred pess</t>
  </si>
  <si>
    <t>contr 428978949 parc 025/036</t>
  </si>
  <si>
    <t xml:space="preserve"> parc cred pess || contr 428978949 parc 025/036</t>
  </si>
  <si>
    <t>imposto divida taxas/MEI || n</t>
  </si>
  <si>
    <t>422,4</t>
  </si>
  <si>
    <t xml:space="preserve">metlife </t>
  </si>
  <si>
    <t>metlife  || NA</t>
  </si>
  <si>
    <t>298,27</t>
  </si>
  <si>
    <t>643445d1-6fa9-41cf-9809-0882e32c19e8</t>
  </si>
  <si>
    <t>transferência recebida pelo pix - evi participacoes ltda. - 37.669.661/0001-14 - itaú unibanco s.a. (0341) agência: 7122 conta: 13861-8</t>
  </si>
  <si>
    <t>conta_nubank_pj</t>
  </si>
  <si>
    <t>transferência recebida pelo pix - evi participacoes ltda. - 37.669.661/0001-14 - itaú unibanco s.a. (0341) agência: 7122 conta: 13861-8 || NA</t>
  </si>
  <si>
    <t>Entradas/Salario || n</t>
  </si>
  <si>
    <t xml:space="preserve"> conta luz</t>
  </si>
  <si>
    <t>enel distrib. sp-00171192709</t>
  </si>
  <si>
    <t xml:space="preserve"> conta luz || enel distrib. sp-00171192709</t>
  </si>
  <si>
    <t>122,88</t>
  </si>
  <si>
    <t xml:space="preserve">haikai papelaria cd sp </t>
  </si>
  <si>
    <t>haikai papelaria cd sp  || NA</t>
  </si>
  <si>
    <t>Roupas vestuario || n</t>
  </si>
  <si>
    <t xml:space="preserve">prudent*apol001416246 </t>
  </si>
  <si>
    <t>prudent*apol001416246  || NA</t>
  </si>
  <si>
    <t>305,59</t>
  </si>
  <si>
    <t>64354eaf-54f7-422a-9637-945bb20164c5</t>
  </si>
  <si>
    <t>compra no débito - prodata mobility brasi</t>
  </si>
  <si>
    <t>compra no débito - prodata mobility brasi || NA</t>
  </si>
  <si>
    <t>64357fe7-1a94-4354-b2f6-e98a0b4aa308</t>
  </si>
  <si>
    <t>compra no débito - restaurante alameda</t>
  </si>
  <si>
    <t>compra no débito - restaurante alameda || NA</t>
  </si>
  <si>
    <t>Alimentacao/Restaurante || n</t>
  </si>
  <si>
    <t>56,81</t>
  </si>
  <si>
    <t>6435807a-62d1-4004-bfb6-8c24d433d12b</t>
  </si>
  <si>
    <t>compra no débito - amor espresso cafe</t>
  </si>
  <si>
    <t>compra no débito - amor espresso cafe || NA</t>
  </si>
  <si>
    <t>16,9</t>
  </si>
  <si>
    <t>64358615-7826-447f-8b12-9280c576494d</t>
  </si>
  <si>
    <t>transferência enviada pelo pix - cláudia guedes antunes vale - •••.397.128-•• - itaú unibanco s.a. (0341) agência: 2783 conta: 13150-7</t>
  </si>
  <si>
    <t>transferência enviada pelo pix - cláudia guedes antunes vale - •••.397.128-•• - itaú unibanco s.a. (0341) agência: 2783 conta: 13150-7 || NA</t>
  </si>
  <si>
    <t>6435d0fe-1c58-4df3-bb57-cc3d831b370c</t>
  </si>
  <si>
    <t>compra no débito - raia</t>
  </si>
  <si>
    <t>compra no débito - raia || NA</t>
  </si>
  <si>
    <t>13,86</t>
  </si>
  <si>
    <t xml:space="preserve"> transfe pix</t>
  </si>
  <si>
    <t>rem: danilo brito steckelb 12/04</t>
  </si>
  <si>
    <t xml:space="preserve"> transfe pix || rem: danilo brito steckelb 12/04</t>
  </si>
  <si>
    <t>Auto transferencia \|\| n</t>
  </si>
  <si>
    <t xml:space="preserve"> pagto cobranca</t>
  </si>
  <si>
    <t>aluguel</t>
  </si>
  <si>
    <t xml:space="preserve"> pagto cobranca || aluguel</t>
  </si>
  <si>
    <t>Moradia/aluguel || s</t>
  </si>
  <si>
    <t>5043,57</t>
  </si>
  <si>
    <t>6437258e-20af-4940-acb1-a9c1c8ef76d4</t>
  </si>
  <si>
    <t>pagamento de boleto efetuado - am souza mello contabil</t>
  </si>
  <si>
    <t>pagamento de boleto efetuado - am souza mello contabil || NA</t>
  </si>
  <si>
    <t>643725be-ff85-4970-a5ac-70e16d8214b0</t>
  </si>
  <si>
    <t>pagamento de boleto efetuado - das - simples nacional</t>
  </si>
  <si>
    <t>pagamento de boleto efetuado - das - simples nacional || NA</t>
  </si>
  <si>
    <t>343,83</t>
  </si>
  <si>
    <t>64372625-3e71-4542-a815-c274265bb60a</t>
  </si>
  <si>
    <t>64372868-4965-42da-b818-7c019f98de0a</t>
  </si>
  <si>
    <t>transferência enviada pelo pix - danilo brito steckelberg - •••.831.221-•• - bco bradesco s.a. (0237) agência: 302 conta: 536651-8</t>
  </si>
  <si>
    <t>transferência enviada pelo pix - danilo brito steckelberg - •••.831.221-•• - bco bradesco s.a. (0237) agência: 302 conta: 536651-8 || NA</t>
  </si>
  <si>
    <t xml:space="preserve">portal de santana </t>
  </si>
  <si>
    <t>portal de santana  || NA</t>
  </si>
  <si>
    <t>Viagem || n</t>
  </si>
  <si>
    <t>33,36</t>
  </si>
  <si>
    <t>6439b9ef-5bdd-44b0-9aaa-500ef5bee732</t>
  </si>
  <si>
    <t>transferência enviada pelo pix - 123 viagens e turismo ltda. - 26.669.170/0001-57 - bco do brasil s.a. (0001) agência: 1614 conta: 123001-8</t>
  </si>
  <si>
    <t>transferência enviada pelo pix - 123 viagens e turismo ltda. - 26.669.170/0001-57 - bco do brasil s.a. (0001) agência: 1614 conta: 123001-8 || NA</t>
  </si>
  <si>
    <t>966,42</t>
  </si>
  <si>
    <t>643b2f91-0b58-4b66-ba61-9f58f4a5ff2f</t>
  </si>
  <si>
    <t>transferência enviada pelo pix - ifood.com agencia de restaurantes online s.a. - 14.380.200/0001-21 - zoop meios de pagamento agência: 1 conta: 847551388-2</t>
  </si>
  <si>
    <t>transferência enviada pelo pix - ifood.com agencia de restaurantes online s.a. - 14.380.200/0001-21 - zoop meios de pagamento agência: 1 conta: 847551388-2 || NA</t>
  </si>
  <si>
    <t>Bar Lazer || s</t>
  </si>
  <si>
    <t>125,9</t>
  </si>
  <si>
    <t>Bebidas</t>
  </si>
  <si>
    <t>643c1e1d-3bbf-4fec-bd1a-cf0f9acb66a8</t>
  </si>
  <si>
    <t>compra no débito - pag*evacardosodos</t>
  </si>
  <si>
    <t>compra no débito - pag*evacardosodos || NA</t>
  </si>
  <si>
    <t>643c1e5f-6c7b-483b-899f-4ff123e8688f</t>
  </si>
  <si>
    <t>643c1f11-c90e-4328-85ce-cd631917c7b5</t>
  </si>
  <si>
    <t>643c1f73-cfd2-4265-ba6c-274d2e339b5d</t>
  </si>
  <si>
    <t>643c1fca-40fc-4ab7-b8da-34a0d03d8c59</t>
  </si>
  <si>
    <t>643c204e-22eb-4679-83d6-ca9a3d0b4ae4</t>
  </si>
  <si>
    <t>compra no débito - marcos verduras</t>
  </si>
  <si>
    <t>compra no débito - marcos verduras || NA</t>
  </si>
  <si>
    <t>643c20d2-bdac-470c-bde2-b94f66109ff4</t>
  </si>
  <si>
    <t>compra no débito - pag*feirante</t>
  </si>
  <si>
    <t>compra no débito - pag*feirante || NA</t>
  </si>
  <si>
    <t xml:space="preserve"> gasto c credito</t>
  </si>
  <si>
    <t xml:space="preserve"> gasto c credito || NA</t>
  </si>
  <si>
    <t>gasto c credito || NA</t>
  </si>
  <si>
    <t>2014,07</t>
  </si>
  <si>
    <t xml:space="preserve">saldo anterior </t>
  </si>
  <si>
    <t>saldo anterior  || NA</t>
  </si>
  <si>
    <t>2505,7</t>
  </si>
  <si>
    <t>643dd3f3-d122-4de1-b394-2ed863a79106</t>
  </si>
  <si>
    <t>transferência enviada pelo pix - fernanda rozenbaum bcheche - •••.866.606-•• - nu pagamentos - ip (0260) agência: 1 conta: 50575710-8</t>
  </si>
  <si>
    <t>transferência enviada pelo pix - fernanda rozenbaum bcheche - •••.866.606-•• - nu pagamentos - ip (0260) agência: 1 conta: 50575710-8 || NA</t>
  </si>
  <si>
    <t>Bar Lazer || n</t>
  </si>
  <si>
    <t>643dd49b-3b06-4230-843a-9a63e78dbeee</t>
  </si>
  <si>
    <t>transferência enviada pelo pix - fernanda rozenbaum bcheche - •••.866.606-•• - picpay (0380) agência: 1 conta: 28801523-1</t>
  </si>
  <si>
    <t>transferência enviada pelo pix - fernanda rozenbaum bcheche - •••.866.606-•• - picpay (0380) agência: 1 conta: 28801523-1 || NA</t>
  </si>
  <si>
    <t>643de06f-3a51-443c-a25e-585b63281e4b</t>
  </si>
  <si>
    <t>rem: danilo brito steckelb 18/04</t>
  </si>
  <si>
    <t xml:space="preserve"> transfe pix || rem: danilo brito steckelb 18/04</t>
  </si>
  <si>
    <t>643e8f45-b563-47c9-b888-e4e0dd6a17ce</t>
  </si>
  <si>
    <t>transferência recebida - adriana lippi - •••.778.718-•• - nu pagamentos - ip (0260) agência: 1 conta: 69632614-1</t>
  </si>
  <si>
    <t>transferência recebida - adriana lippi - •••.778.718-•• - nu pagamentos - ip (0260) agência: 1 conta: 69632614-1 || NA</t>
  </si>
  <si>
    <t>-3817,51</t>
  </si>
  <si>
    <t>643e9aa5-e005-4692-9224-6539f0ea288c</t>
  </si>
  <si>
    <t>des: claudia guedes antune 19/04</t>
  </si>
  <si>
    <t xml:space="preserve"> transfe pix || des: claudia guedes antune 19/04</t>
  </si>
  <si>
    <t>6446a7b9-1da1-487b-a9b4-17c4f0c23854</t>
  </si>
  <si>
    <t>compra no débito - atende bem mercado e c</t>
  </si>
  <si>
    <t>compra no débito - atende bem mercado e c || NA</t>
  </si>
  <si>
    <t>Compras/supermercado || n</t>
  </si>
  <si>
    <t>7,99</t>
  </si>
  <si>
    <t xml:space="preserve"> conta telefone</t>
  </si>
  <si>
    <t>vivo movel-sp-04399992106</t>
  </si>
  <si>
    <t xml:space="preserve"> conta telefone || vivo movel-sp-04399992106</t>
  </si>
  <si>
    <t>56,25</t>
  </si>
  <si>
    <t xml:space="preserve"> pix qrcode din</t>
  </si>
  <si>
    <t>des: companhia b distribui 26/04</t>
  </si>
  <si>
    <t xml:space="preserve"> pix qrcode din || des: companhia b distribui 26/04</t>
  </si>
  <si>
    <t>Compras/Supermercado || s</t>
  </si>
  <si>
    <t>103,82</t>
  </si>
  <si>
    <t>644d52a4-f6d8-458a-afe4-730352cd1224</t>
  </si>
  <si>
    <t>transferência recebida - danilo brito steckelberg 03083122101 - 32.029.833/0001-71 - nu pagamentos - ip (0260) agência: 1 conta: 52374887-1</t>
  </si>
  <si>
    <t>transferência recebida - danilo brito steckelberg 03083122101 - 32.029.833/0001-71 - nu pagamentos - ip (0260) agência: 1 conta: 52374887-1 || NA</t>
  </si>
  <si>
    <t>Auto transferencia || n</t>
  </si>
  <si>
    <t>644d52aa-01f3-44cf-adce-dd36e96ddb58</t>
  </si>
  <si>
    <t>compra no débito - lojas mel</t>
  </si>
  <si>
    <t>compra no débito - lojas mel || NA</t>
  </si>
  <si>
    <t>Moradia/outrs || n</t>
  </si>
  <si>
    <t>45,97</t>
  </si>
  <si>
    <t>644d52a4-ae3a-49a9-9633-302666c2483c</t>
  </si>
  <si>
    <t>transferência enviada pelo pix - danilo brito steckelberg - •••.831.221-•• - nu pagamentos - ip (0260) agência: 1 conta: 4472039-5</t>
  </si>
  <si>
    <t>transferência enviada pelo pix - danilo brito steckelberg - •••.831.221-•• - nu pagamentos - ip (0260) agência: 1 conta: 4472039-5 || NA</t>
  </si>
  <si>
    <t>644e87fb-3dea-49d4-8d10-7cf1216c091b</t>
  </si>
  <si>
    <t>transferência recebida pelo pix - danilo brito steckelberg - •••.831.221-•• - bco bradesco s.a. (0237) agência: 302 conta: 536651-8</t>
  </si>
  <si>
    <t>transferência recebida pelo pix - danilo brito steckelberg - •••.831.221-•• - bco bradesco s.a. (0237) agência: 302 conta: 536651-8 || NA</t>
  </si>
  <si>
    <t>644e8bb7-f91a-4449-bf6c-12cc436573c3</t>
  </si>
  <si>
    <t>compra no débito - pag*hpshortifruti</t>
  </si>
  <si>
    <t>compra no débito - pag*hpshortifruti || NA</t>
  </si>
  <si>
    <t>27,7</t>
  </si>
  <si>
    <t>644e8c68-ef6a-47b5-8f76-25029acf6986</t>
  </si>
  <si>
    <t>644e8cb3-dbd9-4d66-bab9-d7650d95adb7</t>
  </si>
  <si>
    <t>644e8d5b-3e3a-4622-b17d-23f002d4d2d3</t>
  </si>
  <si>
    <t>644e8e7d-6b2b-4e5b-870b-99379fe9be56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</si>
</sst>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1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0" fillId="20" borderId="4" applyNumberFormat="0" applyFont="0" applyAlignment="0" applyProtection="0">
      <alignment vertical="center"/>
    </xf>
    <xf numFmtId="0" fontId="11" fillId="10" borderId="2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12" borderId="2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58" fontId="0" fillId="0" borderId="0" xfId="0" applyNumberFormat="1">
      <alignment vertical="center"/>
    </xf>
    <xf numFmtId="0" fontId="0" fillId="0" borderId="0" xfId="0" applyFill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Q74"/>
  <sheetViews>
    <sheetView tabSelected="1" zoomScaleSheetLayoutView="60" workbookViewId="0">
      <selection activeCell="J65" sqref="J65"/>
    </sheetView>
  </sheetViews>
  <sheetFormatPr defaultColWidth="9" defaultRowHeight="15"/>
  <cols>
    <col min="10" max="10" width="30.375" customWidth="1"/>
    <col min="11" max="11" width="33.875" customWidth="1"/>
  </cols>
  <sheetData>
    <row r="1" spans="2:1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hidden="1" spans="1:16">
      <c r="A2">
        <v>1</v>
      </c>
      <c r="B2" s="1">
        <v>45017</v>
      </c>
      <c r="C2" t="s">
        <v>15</v>
      </c>
      <c r="D2" t="s">
        <v>15</v>
      </c>
      <c r="E2" t="s">
        <v>16</v>
      </c>
      <c r="F2" t="s">
        <v>15</v>
      </c>
      <c r="G2">
        <v>-24.99</v>
      </c>
      <c r="H2" t="s">
        <v>15</v>
      </c>
      <c r="I2" t="s">
        <v>17</v>
      </c>
      <c r="J2" t="s">
        <v>18</v>
      </c>
      <c r="K2" t="s">
        <v>19</v>
      </c>
      <c r="L2">
        <v>2023</v>
      </c>
      <c r="M2">
        <v>4</v>
      </c>
      <c r="N2">
        <v>1</v>
      </c>
      <c r="O2" t="s">
        <v>20</v>
      </c>
      <c r="P2" t="s">
        <v>21</v>
      </c>
    </row>
    <row r="3" hidden="1" spans="1:16">
      <c r="A3">
        <v>2</v>
      </c>
      <c r="B3" s="1">
        <v>45017</v>
      </c>
      <c r="C3" t="s">
        <v>22</v>
      </c>
      <c r="D3" t="s">
        <v>15</v>
      </c>
      <c r="E3" t="s">
        <v>23</v>
      </c>
      <c r="F3" t="s">
        <v>15</v>
      </c>
      <c r="G3">
        <v>250</v>
      </c>
      <c r="H3" t="s">
        <v>15</v>
      </c>
      <c r="I3" t="s">
        <v>24</v>
      </c>
      <c r="J3" t="s">
        <v>25</v>
      </c>
      <c r="K3" t="s">
        <v>26</v>
      </c>
      <c r="L3">
        <v>2023</v>
      </c>
      <c r="M3">
        <v>4</v>
      </c>
      <c r="N3">
        <v>1</v>
      </c>
      <c r="O3" t="str">
        <f>RIGHT(K3,1)</f>
        <v>n</v>
      </c>
      <c r="P3">
        <v>-250</v>
      </c>
    </row>
    <row r="4" hidden="1" spans="1:16">
      <c r="A4">
        <v>3</v>
      </c>
      <c r="B4" s="1">
        <v>45018</v>
      </c>
      <c r="C4" t="s">
        <v>15</v>
      </c>
      <c r="D4" t="s">
        <v>15</v>
      </c>
      <c r="E4" t="s">
        <v>27</v>
      </c>
      <c r="F4" t="s">
        <v>15</v>
      </c>
      <c r="G4">
        <v>-14.9</v>
      </c>
      <c r="H4" t="s">
        <v>15</v>
      </c>
      <c r="I4" t="s">
        <v>17</v>
      </c>
      <c r="J4" t="s">
        <v>28</v>
      </c>
      <c r="K4" t="s">
        <v>29</v>
      </c>
      <c r="L4">
        <v>2023</v>
      </c>
      <c r="M4">
        <v>4</v>
      </c>
      <c r="N4">
        <v>2</v>
      </c>
      <c r="O4" t="s">
        <v>20</v>
      </c>
      <c r="P4" t="s">
        <v>30</v>
      </c>
    </row>
    <row r="5" hidden="1" spans="1:16">
      <c r="A5">
        <v>4</v>
      </c>
      <c r="B5" s="1">
        <v>45018</v>
      </c>
      <c r="C5" t="s">
        <v>15</v>
      </c>
      <c r="D5" t="s">
        <v>15</v>
      </c>
      <c r="E5" t="s">
        <v>16</v>
      </c>
      <c r="F5" t="s">
        <v>15</v>
      </c>
      <c r="G5">
        <v>-29.94</v>
      </c>
      <c r="H5" t="s">
        <v>15</v>
      </c>
      <c r="I5" t="s">
        <v>17</v>
      </c>
      <c r="J5" t="s">
        <v>18</v>
      </c>
      <c r="K5" t="s">
        <v>19</v>
      </c>
      <c r="L5">
        <v>2023</v>
      </c>
      <c r="M5">
        <v>4</v>
      </c>
      <c r="N5">
        <v>2</v>
      </c>
      <c r="O5" t="s">
        <v>20</v>
      </c>
      <c r="P5" t="s">
        <v>31</v>
      </c>
    </row>
    <row r="6" hidden="1" spans="1:16">
      <c r="A6">
        <v>5</v>
      </c>
      <c r="B6" s="1">
        <v>45018</v>
      </c>
      <c r="C6" t="s">
        <v>15</v>
      </c>
      <c r="D6" t="s">
        <v>15</v>
      </c>
      <c r="E6" t="s">
        <v>16</v>
      </c>
      <c r="F6" t="s">
        <v>15</v>
      </c>
      <c r="G6">
        <v>-24.92</v>
      </c>
      <c r="H6" t="s">
        <v>15</v>
      </c>
      <c r="I6" t="s">
        <v>17</v>
      </c>
      <c r="J6" t="s">
        <v>18</v>
      </c>
      <c r="K6" t="s">
        <v>19</v>
      </c>
      <c r="L6">
        <v>2023</v>
      </c>
      <c r="M6">
        <v>4</v>
      </c>
      <c r="N6">
        <v>2</v>
      </c>
      <c r="O6" t="s">
        <v>20</v>
      </c>
      <c r="P6" t="s">
        <v>32</v>
      </c>
    </row>
    <row r="7" spans="1:17">
      <c r="A7">
        <v>6</v>
      </c>
      <c r="B7" s="1">
        <v>45019</v>
      </c>
      <c r="C7">
        <v>1611547</v>
      </c>
      <c r="D7">
        <v>4</v>
      </c>
      <c r="E7" t="s">
        <v>33</v>
      </c>
      <c r="F7" t="s">
        <v>34</v>
      </c>
      <c r="G7">
        <v>-205.05</v>
      </c>
      <c r="H7">
        <v>-13160.65</v>
      </c>
      <c r="I7" t="s">
        <v>35</v>
      </c>
      <c r="J7" t="s">
        <v>36</v>
      </c>
      <c r="K7" t="s">
        <v>37</v>
      </c>
      <c r="L7">
        <v>2023</v>
      </c>
      <c r="M7">
        <v>4</v>
      </c>
      <c r="N7">
        <v>3</v>
      </c>
      <c r="O7" t="str">
        <f>RIGHT(K7,1)</f>
        <v>s</v>
      </c>
      <c r="P7" t="s">
        <v>38</v>
      </c>
      <c r="Q7" s="2" t="str">
        <f t="shared" ref="Q7:Q15" si="0">IF(ISNUMBER(FIND("Compras",K7)),"Alimentos",IF(OR(ISNUMBER(FIND("Moradia",K7)),ISNUMBER(FIND("Internet",K7))),"Casa",IF(ISNUMBER(FIND("Alimentacao",K7)),"Alimentos","")))</f>
        <v>Casa</v>
      </c>
    </row>
    <row r="8" spans="1:17">
      <c r="A8">
        <v>7</v>
      </c>
      <c r="B8" s="1">
        <v>45019</v>
      </c>
      <c r="C8" t="s">
        <v>39</v>
      </c>
      <c r="D8" t="s">
        <v>15</v>
      </c>
      <c r="E8" t="s">
        <v>40</v>
      </c>
      <c r="F8" t="s">
        <v>15</v>
      </c>
      <c r="G8">
        <v>-239.7</v>
      </c>
      <c r="H8" t="s">
        <v>15</v>
      </c>
      <c r="I8" t="s">
        <v>24</v>
      </c>
      <c r="J8" t="s">
        <v>41</v>
      </c>
      <c r="K8" t="s">
        <v>42</v>
      </c>
      <c r="L8">
        <v>2023</v>
      </c>
      <c r="M8">
        <v>4</v>
      </c>
      <c r="N8">
        <v>3</v>
      </c>
      <c r="O8" t="s">
        <v>43</v>
      </c>
      <c r="P8" t="s">
        <v>44</v>
      </c>
      <c r="Q8" s="2" t="str">
        <f t="shared" si="0"/>
        <v>Alimentos</v>
      </c>
    </row>
    <row r="9" hidden="1" spans="1:16">
      <c r="A9">
        <v>8</v>
      </c>
      <c r="B9" s="1">
        <v>45020</v>
      </c>
      <c r="C9">
        <v>6615094</v>
      </c>
      <c r="D9">
        <v>6</v>
      </c>
      <c r="E9" t="s">
        <v>45</v>
      </c>
      <c r="F9" t="s">
        <v>15</v>
      </c>
      <c r="G9">
        <v>-65.29</v>
      </c>
      <c r="H9">
        <v>-13225.94</v>
      </c>
      <c r="I9" t="s">
        <v>35</v>
      </c>
      <c r="J9" t="s">
        <v>46</v>
      </c>
      <c r="K9" t="s">
        <v>47</v>
      </c>
      <c r="L9">
        <v>2023</v>
      </c>
      <c r="M9">
        <v>4</v>
      </c>
      <c r="N9">
        <v>4</v>
      </c>
      <c r="O9" t="s">
        <v>20</v>
      </c>
      <c r="P9" t="s">
        <v>48</v>
      </c>
    </row>
    <row r="10" hidden="1" spans="1:16">
      <c r="A10">
        <v>9</v>
      </c>
      <c r="B10" s="1">
        <v>45020</v>
      </c>
      <c r="C10" t="s">
        <v>49</v>
      </c>
      <c r="D10" t="s">
        <v>15</v>
      </c>
      <c r="E10" t="s">
        <v>50</v>
      </c>
      <c r="F10" t="s">
        <v>15</v>
      </c>
      <c r="G10">
        <v>-1800</v>
      </c>
      <c r="H10" t="s">
        <v>15</v>
      </c>
      <c r="I10" t="s">
        <v>24</v>
      </c>
      <c r="J10" t="s">
        <v>51</v>
      </c>
      <c r="K10" t="s">
        <v>52</v>
      </c>
      <c r="L10">
        <v>2023</v>
      </c>
      <c r="M10">
        <v>4</v>
      </c>
      <c r="N10">
        <v>4</v>
      </c>
      <c r="O10" t="s">
        <v>20</v>
      </c>
      <c r="P10">
        <v>1800</v>
      </c>
    </row>
    <row r="11" hidden="1" spans="1:16">
      <c r="A11">
        <v>10</v>
      </c>
      <c r="B11" s="1">
        <v>45021</v>
      </c>
      <c r="C11">
        <v>6615094</v>
      </c>
      <c r="D11">
        <v>7</v>
      </c>
      <c r="E11" t="s">
        <v>53</v>
      </c>
      <c r="F11" t="s">
        <v>54</v>
      </c>
      <c r="G11">
        <v>-828.03</v>
      </c>
      <c r="H11">
        <v>-14053.97</v>
      </c>
      <c r="I11" t="s">
        <v>35</v>
      </c>
      <c r="J11" t="s">
        <v>55</v>
      </c>
      <c r="K11" t="s">
        <v>47</v>
      </c>
      <c r="L11">
        <v>2023</v>
      </c>
      <c r="M11">
        <v>4</v>
      </c>
      <c r="N11">
        <v>5</v>
      </c>
      <c r="O11" t="s">
        <v>20</v>
      </c>
      <c r="P11" t="s">
        <v>56</v>
      </c>
    </row>
    <row r="12" spans="1:17">
      <c r="A12">
        <v>11</v>
      </c>
      <c r="B12" s="1">
        <v>45022</v>
      </c>
      <c r="C12">
        <v>3667649</v>
      </c>
      <c r="D12">
        <v>9</v>
      </c>
      <c r="E12" t="s">
        <v>57</v>
      </c>
      <c r="F12" t="s">
        <v>58</v>
      </c>
      <c r="G12">
        <v>-43.11</v>
      </c>
      <c r="H12">
        <v>-14097.08</v>
      </c>
      <c r="I12" t="s">
        <v>35</v>
      </c>
      <c r="J12" t="s">
        <v>59</v>
      </c>
      <c r="K12" t="s">
        <v>37</v>
      </c>
      <c r="L12">
        <v>2023</v>
      </c>
      <c r="M12">
        <v>4</v>
      </c>
      <c r="N12">
        <v>6</v>
      </c>
      <c r="O12" t="s">
        <v>43</v>
      </c>
      <c r="P12" t="s">
        <v>60</v>
      </c>
      <c r="Q12" s="2" t="str">
        <f t="shared" si="0"/>
        <v>Casa</v>
      </c>
    </row>
    <row r="13" spans="1:17">
      <c r="A13">
        <v>12</v>
      </c>
      <c r="B13" s="1">
        <v>45022</v>
      </c>
      <c r="C13" t="s">
        <v>61</v>
      </c>
      <c r="D13" t="s">
        <v>15</v>
      </c>
      <c r="E13" t="s">
        <v>62</v>
      </c>
      <c r="F13" t="s">
        <v>15</v>
      </c>
      <c r="G13">
        <v>-104.9</v>
      </c>
      <c r="H13" t="s">
        <v>15</v>
      </c>
      <c r="I13" t="s">
        <v>24</v>
      </c>
      <c r="J13" t="s">
        <v>63</v>
      </c>
      <c r="K13" t="s">
        <v>42</v>
      </c>
      <c r="L13">
        <v>2023</v>
      </c>
      <c r="M13">
        <v>4</v>
      </c>
      <c r="N13">
        <v>6</v>
      </c>
      <c r="O13" t="s">
        <v>43</v>
      </c>
      <c r="P13" t="s">
        <v>64</v>
      </c>
      <c r="Q13" s="2" t="str">
        <f t="shared" si="0"/>
        <v>Alimentos</v>
      </c>
    </row>
    <row r="14" spans="1:17">
      <c r="A14">
        <v>13</v>
      </c>
      <c r="B14" s="1">
        <v>45023</v>
      </c>
      <c r="C14" t="s">
        <v>15</v>
      </c>
      <c r="D14" t="s">
        <v>15</v>
      </c>
      <c r="E14" t="s">
        <v>65</v>
      </c>
      <c r="F14" t="s">
        <v>15</v>
      </c>
      <c r="G14">
        <v>-94.24</v>
      </c>
      <c r="H14" t="s">
        <v>15</v>
      </c>
      <c r="I14" t="s">
        <v>17</v>
      </c>
      <c r="J14" t="s">
        <v>66</v>
      </c>
      <c r="K14" t="s">
        <v>67</v>
      </c>
      <c r="L14">
        <v>2023</v>
      </c>
      <c r="M14">
        <v>4</v>
      </c>
      <c r="N14">
        <v>7</v>
      </c>
      <c r="O14" t="str">
        <f>RIGHT(K14,1)</f>
        <v>s</v>
      </c>
      <c r="P14" t="s">
        <v>68</v>
      </c>
      <c r="Q14" s="2" t="str">
        <f t="shared" si="0"/>
        <v>Alimentos</v>
      </c>
    </row>
    <row r="15" spans="1:17">
      <c r="A15">
        <v>14</v>
      </c>
      <c r="B15" s="1">
        <v>45023</v>
      </c>
      <c r="C15" t="s">
        <v>69</v>
      </c>
      <c r="D15" t="s">
        <v>15</v>
      </c>
      <c r="E15" t="s">
        <v>70</v>
      </c>
      <c r="F15" t="s">
        <v>15</v>
      </c>
      <c r="G15">
        <v>-169.05</v>
      </c>
      <c r="H15" t="s">
        <v>15</v>
      </c>
      <c r="I15" t="s">
        <v>24</v>
      </c>
      <c r="J15" t="s">
        <v>71</v>
      </c>
      <c r="K15" t="s">
        <v>42</v>
      </c>
      <c r="L15">
        <v>2023</v>
      </c>
      <c r="M15">
        <v>4</v>
      </c>
      <c r="N15">
        <v>7</v>
      </c>
      <c r="O15" t="s">
        <v>43</v>
      </c>
      <c r="P15" t="s">
        <v>72</v>
      </c>
      <c r="Q15" s="2" t="str">
        <f t="shared" si="0"/>
        <v>Alimentos</v>
      </c>
    </row>
    <row r="16" hidden="1" spans="1:16">
      <c r="A16">
        <v>15</v>
      </c>
      <c r="B16" s="1">
        <v>45023</v>
      </c>
      <c r="C16" t="s">
        <v>73</v>
      </c>
      <c r="D16" t="s">
        <v>15</v>
      </c>
      <c r="E16" t="s">
        <v>74</v>
      </c>
      <c r="F16" t="s">
        <v>15</v>
      </c>
      <c r="G16">
        <v>-55</v>
      </c>
      <c r="H16" t="s">
        <v>15</v>
      </c>
      <c r="I16" t="s">
        <v>24</v>
      </c>
      <c r="J16" t="s">
        <v>75</v>
      </c>
      <c r="K16" t="s">
        <v>19</v>
      </c>
      <c r="L16">
        <v>2023</v>
      </c>
      <c r="M16">
        <v>4</v>
      </c>
      <c r="N16">
        <v>7</v>
      </c>
      <c r="O16" t="str">
        <f>RIGHT(K16,1)</f>
        <v>n</v>
      </c>
      <c r="P16">
        <v>55</v>
      </c>
    </row>
    <row r="17" hidden="1" spans="1:16">
      <c r="A17">
        <v>16</v>
      </c>
      <c r="B17" s="1">
        <v>45024</v>
      </c>
      <c r="C17" t="s">
        <v>15</v>
      </c>
      <c r="D17" t="s">
        <v>15</v>
      </c>
      <c r="E17" t="s">
        <v>16</v>
      </c>
      <c r="F17" t="s">
        <v>15</v>
      </c>
      <c r="G17">
        <v>-13.96</v>
      </c>
      <c r="H17" t="s">
        <v>15</v>
      </c>
      <c r="I17" t="s">
        <v>17</v>
      </c>
      <c r="J17" t="s">
        <v>18</v>
      </c>
      <c r="K17" t="s">
        <v>19</v>
      </c>
      <c r="L17">
        <v>2023</v>
      </c>
      <c r="M17">
        <v>4</v>
      </c>
      <c r="N17">
        <v>8</v>
      </c>
      <c r="O17" t="s">
        <v>20</v>
      </c>
      <c r="P17" t="s">
        <v>76</v>
      </c>
    </row>
    <row r="18" spans="1:17">
      <c r="A18">
        <v>17</v>
      </c>
      <c r="B18" s="1">
        <v>45024</v>
      </c>
      <c r="C18" t="s">
        <v>77</v>
      </c>
      <c r="D18" t="s">
        <v>15</v>
      </c>
      <c r="E18" t="s">
        <v>78</v>
      </c>
      <c r="F18" t="s">
        <v>15</v>
      </c>
      <c r="G18">
        <v>-145.69</v>
      </c>
      <c r="H18" t="s">
        <v>15</v>
      </c>
      <c r="I18" t="s">
        <v>24</v>
      </c>
      <c r="J18" t="s">
        <v>79</v>
      </c>
      <c r="K18" t="s">
        <v>37</v>
      </c>
      <c r="L18">
        <v>2023</v>
      </c>
      <c r="M18">
        <v>4</v>
      </c>
      <c r="N18">
        <v>8</v>
      </c>
      <c r="O18" t="s">
        <v>43</v>
      </c>
      <c r="P18" t="s">
        <v>80</v>
      </c>
      <c r="Q18" s="2" t="str">
        <f t="shared" ref="Q18:Q26" si="1">IF(ISNUMBER(FIND("Compras",K18)),"Alimentos",IF(OR(ISNUMBER(FIND("Moradia",K18)),ISNUMBER(FIND("Internet",K18))),"Casa",IF(ISNUMBER(FIND("Alimentacao",K18)),"Alimentos","")))</f>
        <v>Casa</v>
      </c>
    </row>
    <row r="19" spans="1:17">
      <c r="A19">
        <v>18</v>
      </c>
      <c r="B19" s="1">
        <v>45024</v>
      </c>
      <c r="C19" t="s">
        <v>81</v>
      </c>
      <c r="D19" t="s">
        <v>15</v>
      </c>
      <c r="E19" t="s">
        <v>78</v>
      </c>
      <c r="F19" t="s">
        <v>15</v>
      </c>
      <c r="G19">
        <v>-74.69</v>
      </c>
      <c r="H19" t="s">
        <v>15</v>
      </c>
      <c r="I19" t="s">
        <v>24</v>
      </c>
      <c r="J19" t="s">
        <v>79</v>
      </c>
      <c r="K19" t="s">
        <v>37</v>
      </c>
      <c r="L19">
        <v>2023</v>
      </c>
      <c r="M19">
        <v>4</v>
      </c>
      <c r="N19">
        <v>8</v>
      </c>
      <c r="O19" t="s">
        <v>43</v>
      </c>
      <c r="P19" t="s">
        <v>82</v>
      </c>
      <c r="Q19" s="2" t="str">
        <f t="shared" si="1"/>
        <v>Casa</v>
      </c>
    </row>
    <row r="20" spans="1:17">
      <c r="A20">
        <v>19</v>
      </c>
      <c r="B20" s="1">
        <v>45025</v>
      </c>
      <c r="C20" t="s">
        <v>15</v>
      </c>
      <c r="D20" t="s">
        <v>15</v>
      </c>
      <c r="E20" t="s">
        <v>83</v>
      </c>
      <c r="F20" t="s">
        <v>15</v>
      </c>
      <c r="G20">
        <v>-24.9</v>
      </c>
      <c r="H20" t="s">
        <v>15</v>
      </c>
      <c r="I20" t="s">
        <v>17</v>
      </c>
      <c r="J20" t="s">
        <v>84</v>
      </c>
      <c r="K20" t="s">
        <v>85</v>
      </c>
      <c r="L20">
        <v>2023</v>
      </c>
      <c r="M20">
        <v>4</v>
      </c>
      <c r="N20">
        <v>9</v>
      </c>
      <c r="O20" t="str">
        <f>RIGHT(K20,1)</f>
        <v>s</v>
      </c>
      <c r="P20" t="s">
        <v>86</v>
      </c>
      <c r="Q20" s="2" t="str">
        <f t="shared" si="1"/>
        <v>Casa</v>
      </c>
    </row>
    <row r="21" spans="1:17">
      <c r="A21">
        <v>20</v>
      </c>
      <c r="B21" s="1">
        <v>45025</v>
      </c>
      <c r="C21" t="s">
        <v>87</v>
      </c>
      <c r="D21" t="s">
        <v>15</v>
      </c>
      <c r="E21" t="s">
        <v>88</v>
      </c>
      <c r="F21" t="s">
        <v>15</v>
      </c>
      <c r="G21">
        <v>-14</v>
      </c>
      <c r="H21" t="s">
        <v>15</v>
      </c>
      <c r="I21" t="s">
        <v>24</v>
      </c>
      <c r="J21" t="s">
        <v>89</v>
      </c>
      <c r="K21" t="s">
        <v>90</v>
      </c>
      <c r="L21">
        <v>2023</v>
      </c>
      <c r="M21">
        <v>4</v>
      </c>
      <c r="N21">
        <v>9</v>
      </c>
      <c r="O21" t="s">
        <v>43</v>
      </c>
      <c r="P21">
        <v>14</v>
      </c>
      <c r="Q21" s="2" t="str">
        <f t="shared" si="1"/>
        <v>Alimentos</v>
      </c>
    </row>
    <row r="22" spans="1:17">
      <c r="A22">
        <v>21</v>
      </c>
      <c r="B22" s="1">
        <v>45025</v>
      </c>
      <c r="C22" t="s">
        <v>91</v>
      </c>
      <c r="D22" t="s">
        <v>15</v>
      </c>
      <c r="E22" t="s">
        <v>92</v>
      </c>
      <c r="F22" t="s">
        <v>15</v>
      </c>
      <c r="G22">
        <v>-19.5</v>
      </c>
      <c r="H22" t="s">
        <v>15</v>
      </c>
      <c r="I22" t="s">
        <v>24</v>
      </c>
      <c r="J22" t="s">
        <v>93</v>
      </c>
      <c r="K22" t="s">
        <v>90</v>
      </c>
      <c r="L22">
        <v>2023</v>
      </c>
      <c r="M22">
        <v>4</v>
      </c>
      <c r="N22">
        <v>9</v>
      </c>
      <c r="O22" t="s">
        <v>43</v>
      </c>
      <c r="P22" t="s">
        <v>94</v>
      </c>
      <c r="Q22" s="2" t="str">
        <f t="shared" si="1"/>
        <v>Alimentos</v>
      </c>
    </row>
    <row r="23" spans="1:17">
      <c r="A23">
        <v>22</v>
      </c>
      <c r="B23" s="1">
        <v>45025</v>
      </c>
      <c r="C23" t="s">
        <v>95</v>
      </c>
      <c r="D23" t="s">
        <v>15</v>
      </c>
      <c r="E23" t="s">
        <v>96</v>
      </c>
      <c r="F23" t="s">
        <v>15</v>
      </c>
      <c r="G23">
        <v>-54.5</v>
      </c>
      <c r="H23" t="s">
        <v>15</v>
      </c>
      <c r="I23" t="s">
        <v>24</v>
      </c>
      <c r="J23" t="s">
        <v>97</v>
      </c>
      <c r="K23" t="s">
        <v>90</v>
      </c>
      <c r="L23">
        <v>2023</v>
      </c>
      <c r="M23">
        <v>4</v>
      </c>
      <c r="N23">
        <v>9</v>
      </c>
      <c r="O23" t="s">
        <v>43</v>
      </c>
      <c r="P23" t="s">
        <v>98</v>
      </c>
      <c r="Q23" s="2" t="str">
        <f t="shared" si="1"/>
        <v>Alimentos</v>
      </c>
    </row>
    <row r="24" spans="1:17">
      <c r="A24">
        <v>23</v>
      </c>
      <c r="B24" s="1">
        <v>45025</v>
      </c>
      <c r="C24" t="s">
        <v>99</v>
      </c>
      <c r="D24" t="s">
        <v>15</v>
      </c>
      <c r="E24" t="s">
        <v>100</v>
      </c>
      <c r="F24" t="s">
        <v>15</v>
      </c>
      <c r="G24">
        <v>-52</v>
      </c>
      <c r="H24" t="s">
        <v>15</v>
      </c>
      <c r="I24" t="s">
        <v>24</v>
      </c>
      <c r="J24" t="s">
        <v>101</v>
      </c>
      <c r="K24" t="s">
        <v>90</v>
      </c>
      <c r="L24">
        <v>2023</v>
      </c>
      <c r="M24">
        <v>4</v>
      </c>
      <c r="N24">
        <v>9</v>
      </c>
      <c r="O24" t="s">
        <v>43</v>
      </c>
      <c r="P24">
        <v>52</v>
      </c>
      <c r="Q24" s="2" t="str">
        <f t="shared" si="1"/>
        <v>Alimentos</v>
      </c>
    </row>
    <row r="25" spans="1:17">
      <c r="A25">
        <v>24</v>
      </c>
      <c r="B25" s="1">
        <v>45025</v>
      </c>
      <c r="C25" t="s">
        <v>102</v>
      </c>
      <c r="D25" t="s">
        <v>15</v>
      </c>
      <c r="E25" t="s">
        <v>103</v>
      </c>
      <c r="F25" t="s">
        <v>15</v>
      </c>
      <c r="G25">
        <v>-27</v>
      </c>
      <c r="H25" t="s">
        <v>15</v>
      </c>
      <c r="I25" t="s">
        <v>24</v>
      </c>
      <c r="J25" t="s">
        <v>104</v>
      </c>
      <c r="K25" t="s">
        <v>105</v>
      </c>
      <c r="L25">
        <v>2023</v>
      </c>
      <c r="M25">
        <v>4</v>
      </c>
      <c r="N25">
        <v>9</v>
      </c>
      <c r="O25" t="s">
        <v>43</v>
      </c>
      <c r="P25">
        <v>27</v>
      </c>
      <c r="Q25" s="2" t="str">
        <f t="shared" si="1"/>
        <v>Alimentos</v>
      </c>
    </row>
    <row r="26" spans="1:17">
      <c r="A26">
        <v>25</v>
      </c>
      <c r="B26" s="1">
        <v>45025</v>
      </c>
      <c r="C26" t="s">
        <v>106</v>
      </c>
      <c r="D26" t="s">
        <v>15</v>
      </c>
      <c r="E26" t="s">
        <v>107</v>
      </c>
      <c r="F26" t="s">
        <v>15</v>
      </c>
      <c r="G26">
        <v>-14</v>
      </c>
      <c r="H26" t="s">
        <v>15</v>
      </c>
      <c r="I26" t="s">
        <v>24</v>
      </c>
      <c r="J26" t="s">
        <v>108</v>
      </c>
      <c r="K26" t="s">
        <v>90</v>
      </c>
      <c r="L26">
        <v>2023</v>
      </c>
      <c r="M26">
        <v>4</v>
      </c>
      <c r="N26">
        <v>9</v>
      </c>
      <c r="O26" t="s">
        <v>43</v>
      </c>
      <c r="P26">
        <v>14</v>
      </c>
      <c r="Q26" s="2" t="str">
        <f t="shared" si="1"/>
        <v>Alimentos</v>
      </c>
    </row>
    <row r="27" hidden="1" spans="1:16">
      <c r="A27">
        <v>26</v>
      </c>
      <c r="B27" s="1">
        <v>45026</v>
      </c>
      <c r="C27">
        <v>9990100</v>
      </c>
      <c r="D27">
        <v>11</v>
      </c>
      <c r="E27" t="s">
        <v>109</v>
      </c>
      <c r="F27" t="s">
        <v>110</v>
      </c>
      <c r="G27">
        <v>-422.4</v>
      </c>
      <c r="H27">
        <v>-14519.48</v>
      </c>
      <c r="I27" t="s">
        <v>35</v>
      </c>
      <c r="J27" t="s">
        <v>111</v>
      </c>
      <c r="K27" t="s">
        <v>112</v>
      </c>
      <c r="L27">
        <v>2023</v>
      </c>
      <c r="M27">
        <v>4</v>
      </c>
      <c r="N27">
        <v>10</v>
      </c>
      <c r="O27" t="str">
        <f t="shared" ref="O27:O32" si="2">RIGHT(K27,1)</f>
        <v>n</v>
      </c>
      <c r="P27" t="s">
        <v>113</v>
      </c>
    </row>
    <row r="28" hidden="1" spans="1:16">
      <c r="A28">
        <v>27</v>
      </c>
      <c r="B28" s="1">
        <v>45026</v>
      </c>
      <c r="C28" t="s">
        <v>15</v>
      </c>
      <c r="D28" t="s">
        <v>15</v>
      </c>
      <c r="E28" t="s">
        <v>114</v>
      </c>
      <c r="F28" t="s">
        <v>15</v>
      </c>
      <c r="G28">
        <v>-298.27</v>
      </c>
      <c r="H28" t="s">
        <v>15</v>
      </c>
      <c r="I28" t="s">
        <v>17</v>
      </c>
      <c r="J28" t="s">
        <v>115</v>
      </c>
      <c r="K28" t="s">
        <v>52</v>
      </c>
      <c r="L28">
        <v>2023</v>
      </c>
      <c r="M28">
        <v>4</v>
      </c>
      <c r="N28">
        <v>10</v>
      </c>
      <c r="O28" t="s">
        <v>20</v>
      </c>
      <c r="P28" t="s">
        <v>116</v>
      </c>
    </row>
    <row r="29" hidden="1" spans="1:16">
      <c r="A29">
        <v>28</v>
      </c>
      <c r="B29" s="1">
        <v>45026</v>
      </c>
      <c r="C29" t="s">
        <v>117</v>
      </c>
      <c r="D29" t="s">
        <v>15</v>
      </c>
      <c r="E29" t="s">
        <v>118</v>
      </c>
      <c r="F29" t="s">
        <v>15</v>
      </c>
      <c r="G29">
        <v>4500</v>
      </c>
      <c r="H29" t="s">
        <v>15</v>
      </c>
      <c r="I29" t="s">
        <v>119</v>
      </c>
      <c r="J29" t="s">
        <v>120</v>
      </c>
      <c r="K29" t="s">
        <v>121</v>
      </c>
      <c r="L29">
        <v>2023</v>
      </c>
      <c r="M29">
        <v>4</v>
      </c>
      <c r="N29">
        <v>10</v>
      </c>
      <c r="O29" t="s">
        <v>20</v>
      </c>
      <c r="P29">
        <v>-4500</v>
      </c>
    </row>
    <row r="30" spans="1:17">
      <c r="A30">
        <v>29</v>
      </c>
      <c r="B30" s="1">
        <v>45027</v>
      </c>
      <c r="C30">
        <v>7119270</v>
      </c>
      <c r="D30">
        <v>13</v>
      </c>
      <c r="E30" t="s">
        <v>122</v>
      </c>
      <c r="F30" t="s">
        <v>123</v>
      </c>
      <c r="G30">
        <v>-122.88</v>
      </c>
      <c r="H30">
        <v>-14642.36</v>
      </c>
      <c r="I30" t="s">
        <v>35</v>
      </c>
      <c r="J30" t="s">
        <v>124</v>
      </c>
      <c r="K30" t="s">
        <v>37</v>
      </c>
      <c r="L30">
        <v>2023</v>
      </c>
      <c r="M30">
        <v>4</v>
      </c>
      <c r="N30">
        <v>11</v>
      </c>
      <c r="O30" t="s">
        <v>43</v>
      </c>
      <c r="P30" t="s">
        <v>125</v>
      </c>
      <c r="Q30" s="2" t="str">
        <f>IF(ISNUMBER(FIND("Compras",K30)),"Alimentos",IF(OR(ISNUMBER(FIND("Moradia",K30)),ISNUMBER(FIND("Internet",K30))),"Casa",IF(ISNUMBER(FIND("Alimentacao",K30)),"Alimentos","")))</f>
        <v>Casa</v>
      </c>
    </row>
    <row r="31" hidden="1" spans="1:16">
      <c r="A31">
        <v>30</v>
      </c>
      <c r="B31" s="1">
        <v>45027</v>
      </c>
      <c r="C31" t="s">
        <v>15</v>
      </c>
      <c r="D31" t="s">
        <v>15</v>
      </c>
      <c r="E31" t="s">
        <v>126</v>
      </c>
      <c r="F31" t="s">
        <v>15</v>
      </c>
      <c r="G31">
        <v>-71</v>
      </c>
      <c r="H31" t="s">
        <v>15</v>
      </c>
      <c r="I31" t="s">
        <v>17</v>
      </c>
      <c r="J31" t="s">
        <v>127</v>
      </c>
      <c r="K31" t="s">
        <v>128</v>
      </c>
      <c r="L31">
        <v>2023</v>
      </c>
      <c r="M31">
        <v>4</v>
      </c>
      <c r="N31">
        <v>11</v>
      </c>
      <c r="O31" t="str">
        <f t="shared" si="2"/>
        <v>n</v>
      </c>
      <c r="P31">
        <v>71</v>
      </c>
    </row>
    <row r="32" hidden="1" spans="1:16">
      <c r="A32">
        <v>31</v>
      </c>
      <c r="B32" s="1">
        <v>45027</v>
      </c>
      <c r="C32" t="s">
        <v>15</v>
      </c>
      <c r="D32" t="s">
        <v>15</v>
      </c>
      <c r="E32" t="s">
        <v>129</v>
      </c>
      <c r="F32" t="s">
        <v>15</v>
      </c>
      <c r="G32">
        <v>-305.59</v>
      </c>
      <c r="H32" t="s">
        <v>15</v>
      </c>
      <c r="I32" t="s">
        <v>17</v>
      </c>
      <c r="J32" t="s">
        <v>130</v>
      </c>
      <c r="K32" t="s">
        <v>52</v>
      </c>
      <c r="L32">
        <v>2023</v>
      </c>
      <c r="M32">
        <v>4</v>
      </c>
      <c r="N32">
        <v>11</v>
      </c>
      <c r="O32" t="str">
        <f t="shared" si="2"/>
        <v>n</v>
      </c>
      <c r="P32" t="s">
        <v>131</v>
      </c>
    </row>
    <row r="33" hidden="1" spans="1:16">
      <c r="A33">
        <v>32</v>
      </c>
      <c r="B33" s="1">
        <v>45027</v>
      </c>
      <c r="C33" t="s">
        <v>132</v>
      </c>
      <c r="D33" t="s">
        <v>15</v>
      </c>
      <c r="E33" t="s">
        <v>133</v>
      </c>
      <c r="F33" t="s">
        <v>15</v>
      </c>
      <c r="G33">
        <v>-88</v>
      </c>
      <c r="H33" t="s">
        <v>15</v>
      </c>
      <c r="I33" t="s">
        <v>24</v>
      </c>
      <c r="J33" t="s">
        <v>134</v>
      </c>
      <c r="K33" t="s">
        <v>19</v>
      </c>
      <c r="L33">
        <v>2023</v>
      </c>
      <c r="M33">
        <v>4</v>
      </c>
      <c r="N33">
        <v>11</v>
      </c>
      <c r="O33" t="s">
        <v>20</v>
      </c>
      <c r="P33">
        <v>88</v>
      </c>
    </row>
    <row r="34" hidden="1" spans="1:16">
      <c r="A34">
        <v>33</v>
      </c>
      <c r="B34" s="1">
        <v>45027</v>
      </c>
      <c r="C34" t="s">
        <v>135</v>
      </c>
      <c r="D34" t="s">
        <v>15</v>
      </c>
      <c r="E34" t="s">
        <v>136</v>
      </c>
      <c r="F34" t="s">
        <v>15</v>
      </c>
      <c r="G34">
        <v>-56.81</v>
      </c>
      <c r="H34" t="s">
        <v>15</v>
      </c>
      <c r="I34" t="s">
        <v>24</v>
      </c>
      <c r="J34" t="s">
        <v>137</v>
      </c>
      <c r="K34" t="s">
        <v>138</v>
      </c>
      <c r="L34">
        <v>2023</v>
      </c>
      <c r="M34">
        <v>4</v>
      </c>
      <c r="N34">
        <v>11</v>
      </c>
      <c r="O34" t="str">
        <f t="shared" ref="O34:O36" si="3">RIGHT(K34,1)</f>
        <v>n</v>
      </c>
      <c r="P34" t="s">
        <v>139</v>
      </c>
    </row>
    <row r="35" hidden="1" spans="1:16">
      <c r="A35">
        <v>34</v>
      </c>
      <c r="B35" s="1">
        <v>45027</v>
      </c>
      <c r="C35" t="s">
        <v>140</v>
      </c>
      <c r="D35" t="s">
        <v>15</v>
      </c>
      <c r="E35" t="s">
        <v>141</v>
      </c>
      <c r="F35" t="s">
        <v>15</v>
      </c>
      <c r="G35">
        <v>-16.9</v>
      </c>
      <c r="H35" t="s">
        <v>15</v>
      </c>
      <c r="I35" t="s">
        <v>24</v>
      </c>
      <c r="J35" t="s">
        <v>142</v>
      </c>
      <c r="K35" t="s">
        <v>138</v>
      </c>
      <c r="L35">
        <v>2023</v>
      </c>
      <c r="M35">
        <v>4</v>
      </c>
      <c r="N35">
        <v>11</v>
      </c>
      <c r="O35" t="str">
        <f t="shared" si="3"/>
        <v>n</v>
      </c>
      <c r="P35" t="s">
        <v>143</v>
      </c>
    </row>
    <row r="36" spans="1:17">
      <c r="A36">
        <v>35</v>
      </c>
      <c r="B36" s="1">
        <v>45027</v>
      </c>
      <c r="C36" t="s">
        <v>144</v>
      </c>
      <c r="D36" t="s">
        <v>15</v>
      </c>
      <c r="E36" t="s">
        <v>145</v>
      </c>
      <c r="F36" t="s">
        <v>15</v>
      </c>
      <c r="G36">
        <v>-180</v>
      </c>
      <c r="H36" t="s">
        <v>15</v>
      </c>
      <c r="I36" t="s">
        <v>24</v>
      </c>
      <c r="J36" t="s">
        <v>146</v>
      </c>
      <c r="K36" t="s">
        <v>37</v>
      </c>
      <c r="L36">
        <v>2023</v>
      </c>
      <c r="M36">
        <v>4</v>
      </c>
      <c r="N36">
        <v>11</v>
      </c>
      <c r="O36" t="str">
        <f t="shared" si="3"/>
        <v>s</v>
      </c>
      <c r="P36">
        <v>180</v>
      </c>
      <c r="Q36" s="2" t="str">
        <f>IF(ISNUMBER(FIND("Compras",K36)),"Alimentos",IF(OR(ISNUMBER(FIND("Moradia",K36)),ISNUMBER(FIND("Internet",K36))),"Casa",IF(ISNUMBER(FIND("Alimentacao",K36)),"Alimentos","")))</f>
        <v>Casa</v>
      </c>
    </row>
    <row r="37" hidden="1" spans="1:16">
      <c r="A37">
        <v>36</v>
      </c>
      <c r="B37" s="1">
        <v>45027</v>
      </c>
      <c r="C37" t="s">
        <v>147</v>
      </c>
      <c r="D37" t="s">
        <v>15</v>
      </c>
      <c r="E37" t="s">
        <v>148</v>
      </c>
      <c r="F37" t="s">
        <v>15</v>
      </c>
      <c r="G37">
        <v>-13.86</v>
      </c>
      <c r="H37" t="s">
        <v>15</v>
      </c>
      <c r="I37" t="s">
        <v>24</v>
      </c>
      <c r="J37" t="s">
        <v>149</v>
      </c>
      <c r="K37" t="s">
        <v>52</v>
      </c>
      <c r="L37">
        <v>2023</v>
      </c>
      <c r="M37">
        <v>4</v>
      </c>
      <c r="N37">
        <v>11</v>
      </c>
      <c r="O37" t="s">
        <v>20</v>
      </c>
      <c r="P37" t="s">
        <v>150</v>
      </c>
    </row>
    <row r="38" hidden="1" spans="1:16">
      <c r="A38">
        <v>37</v>
      </c>
      <c r="B38" s="1">
        <v>45028</v>
      </c>
      <c r="C38">
        <v>1853454</v>
      </c>
      <c r="D38">
        <v>15</v>
      </c>
      <c r="E38" t="s">
        <v>151</v>
      </c>
      <c r="F38" t="s">
        <v>152</v>
      </c>
      <c r="G38">
        <v>2700</v>
      </c>
      <c r="H38">
        <v>-11942.36</v>
      </c>
      <c r="I38" t="s">
        <v>35</v>
      </c>
      <c r="J38" t="s">
        <v>153</v>
      </c>
      <c r="K38" t="s">
        <v>154</v>
      </c>
      <c r="L38">
        <v>2023</v>
      </c>
      <c r="M38">
        <v>4</v>
      </c>
      <c r="N38">
        <v>12</v>
      </c>
      <c r="O38" t="str">
        <f>RIGHT(K38,1)</f>
        <v>n</v>
      </c>
      <c r="P38">
        <v>-2700</v>
      </c>
    </row>
    <row r="39" spans="1:17">
      <c r="A39">
        <v>38</v>
      </c>
      <c r="B39" s="1">
        <v>45028</v>
      </c>
      <c r="C39">
        <v>60</v>
      </c>
      <c r="D39">
        <v>17</v>
      </c>
      <c r="E39" t="s">
        <v>155</v>
      </c>
      <c r="F39" t="s">
        <v>156</v>
      </c>
      <c r="G39">
        <v>-5043.57</v>
      </c>
      <c r="H39">
        <v>-16985.93</v>
      </c>
      <c r="I39" t="s">
        <v>35</v>
      </c>
      <c r="J39" t="s">
        <v>157</v>
      </c>
      <c r="K39" t="s">
        <v>158</v>
      </c>
      <c r="L39">
        <v>2023</v>
      </c>
      <c r="M39">
        <v>4</v>
      </c>
      <c r="N39">
        <v>12</v>
      </c>
      <c r="O39" t="s">
        <v>43</v>
      </c>
      <c r="P39" t="s">
        <v>159</v>
      </c>
      <c r="Q39" s="2" t="str">
        <f>IF(ISNUMBER(FIND("Compras",K39)),"Alimentos",IF(OR(ISNUMBER(FIND("Moradia",K39)),ISNUMBER(FIND("Internet",K39))),"Casa",IF(ISNUMBER(FIND("Alimentacao",K39)),"Alimentos","")))</f>
        <v>Casa</v>
      </c>
    </row>
    <row r="40" hidden="1" spans="1:16">
      <c r="A40">
        <v>39</v>
      </c>
      <c r="B40" s="1">
        <v>45028</v>
      </c>
      <c r="C40" t="s">
        <v>160</v>
      </c>
      <c r="D40" t="s">
        <v>15</v>
      </c>
      <c r="E40" t="s">
        <v>161</v>
      </c>
      <c r="F40" t="s">
        <v>15</v>
      </c>
      <c r="G40">
        <v>-451</v>
      </c>
      <c r="H40" t="s">
        <v>15</v>
      </c>
      <c r="I40" t="s">
        <v>119</v>
      </c>
      <c r="J40" t="s">
        <v>162</v>
      </c>
      <c r="K40" t="s">
        <v>112</v>
      </c>
      <c r="L40">
        <v>2023</v>
      </c>
      <c r="M40">
        <v>4</v>
      </c>
      <c r="N40">
        <v>12</v>
      </c>
      <c r="O40" t="s">
        <v>20</v>
      </c>
      <c r="P40">
        <v>451</v>
      </c>
    </row>
    <row r="41" hidden="1" spans="1:16">
      <c r="A41">
        <v>40</v>
      </c>
      <c r="B41" s="1">
        <v>45028</v>
      </c>
      <c r="C41" t="s">
        <v>163</v>
      </c>
      <c r="D41" t="s">
        <v>15</v>
      </c>
      <c r="E41" t="s">
        <v>164</v>
      </c>
      <c r="F41" t="s">
        <v>15</v>
      </c>
      <c r="G41">
        <v>-343.83</v>
      </c>
      <c r="H41" t="s">
        <v>15</v>
      </c>
      <c r="I41" t="s">
        <v>119</v>
      </c>
      <c r="J41" t="s">
        <v>165</v>
      </c>
      <c r="K41" t="s">
        <v>112</v>
      </c>
      <c r="L41">
        <v>2023</v>
      </c>
      <c r="M41">
        <v>4</v>
      </c>
      <c r="N41">
        <v>12</v>
      </c>
      <c r="O41" t="s">
        <v>20</v>
      </c>
      <c r="P41" t="s">
        <v>166</v>
      </c>
    </row>
    <row r="42" hidden="1" spans="1:16">
      <c r="A42">
        <v>41</v>
      </c>
      <c r="B42" s="1">
        <v>45028</v>
      </c>
      <c r="C42" t="s">
        <v>167</v>
      </c>
      <c r="D42" t="s">
        <v>15</v>
      </c>
      <c r="E42" t="s">
        <v>164</v>
      </c>
      <c r="F42" t="s">
        <v>15</v>
      </c>
      <c r="G42">
        <v>-660</v>
      </c>
      <c r="H42" t="s">
        <v>15</v>
      </c>
      <c r="I42" t="s">
        <v>119</v>
      </c>
      <c r="J42" t="s">
        <v>165</v>
      </c>
      <c r="K42" t="s">
        <v>112</v>
      </c>
      <c r="L42">
        <v>2023</v>
      </c>
      <c r="M42">
        <v>4</v>
      </c>
      <c r="N42">
        <v>12</v>
      </c>
      <c r="O42" t="s">
        <v>20</v>
      </c>
      <c r="P42">
        <v>660</v>
      </c>
    </row>
    <row r="43" hidden="1" spans="1:16">
      <c r="A43">
        <v>42</v>
      </c>
      <c r="B43" s="1">
        <v>45028</v>
      </c>
      <c r="C43" t="s">
        <v>168</v>
      </c>
      <c r="D43" t="s">
        <v>15</v>
      </c>
      <c r="E43" t="s">
        <v>169</v>
      </c>
      <c r="F43" t="s">
        <v>15</v>
      </c>
      <c r="G43">
        <v>-2700</v>
      </c>
      <c r="H43" t="s">
        <v>15</v>
      </c>
      <c r="I43" t="s">
        <v>119</v>
      </c>
      <c r="J43" t="s">
        <v>170</v>
      </c>
      <c r="K43" t="s">
        <v>154</v>
      </c>
      <c r="L43">
        <v>2023</v>
      </c>
      <c r="M43">
        <v>4</v>
      </c>
      <c r="N43">
        <v>12</v>
      </c>
      <c r="O43" t="str">
        <f t="shared" ref="O43:O45" si="4">RIGHT(K43,1)</f>
        <v>n</v>
      </c>
      <c r="P43">
        <v>2700</v>
      </c>
    </row>
    <row r="44" hidden="1" spans="1:17">
      <c r="A44">
        <v>43</v>
      </c>
      <c r="B44" s="1">
        <v>45029</v>
      </c>
      <c r="C44" t="s">
        <v>15</v>
      </c>
      <c r="D44" t="s">
        <v>15</v>
      </c>
      <c r="E44" t="s">
        <v>171</v>
      </c>
      <c r="F44" t="s">
        <v>15</v>
      </c>
      <c r="G44">
        <v>-33.36</v>
      </c>
      <c r="H44" t="s">
        <v>15</v>
      </c>
      <c r="I44" t="s">
        <v>17</v>
      </c>
      <c r="J44" t="s">
        <v>172</v>
      </c>
      <c r="K44" t="s">
        <v>173</v>
      </c>
      <c r="L44">
        <v>2023</v>
      </c>
      <c r="M44">
        <v>4</v>
      </c>
      <c r="N44">
        <v>13</v>
      </c>
      <c r="O44" t="str">
        <f t="shared" si="4"/>
        <v>n</v>
      </c>
      <c r="P44" t="s">
        <v>174</v>
      </c>
      <c r="Q44" s="2" t="str">
        <f t="shared" ref="Q44:Q53" si="5">IF(ISNUMBER(FIND("Compras",K44)),"Alimentos",IF(OR(ISNUMBER(FIND("Moradia",K44)),ISNUMBER(FIND("Internet",K44))),"Casa",IF(ISNUMBER(FIND("Alimentacao",K44)),"Alimentos","")))</f>
        <v/>
      </c>
    </row>
    <row r="45" hidden="1" spans="1:17">
      <c r="A45">
        <v>44</v>
      </c>
      <c r="B45" s="1">
        <v>45030</v>
      </c>
      <c r="C45" t="s">
        <v>175</v>
      </c>
      <c r="D45" t="s">
        <v>15</v>
      </c>
      <c r="E45" t="s">
        <v>176</v>
      </c>
      <c r="F45" t="s">
        <v>15</v>
      </c>
      <c r="G45">
        <v>-966.42</v>
      </c>
      <c r="H45" t="s">
        <v>15</v>
      </c>
      <c r="I45" t="s">
        <v>24</v>
      </c>
      <c r="J45" t="s">
        <v>177</v>
      </c>
      <c r="K45" t="s">
        <v>173</v>
      </c>
      <c r="L45">
        <v>2023</v>
      </c>
      <c r="M45">
        <v>4</v>
      </c>
      <c r="N45">
        <v>14</v>
      </c>
      <c r="O45" t="str">
        <f t="shared" si="4"/>
        <v>n</v>
      </c>
      <c r="P45" t="s">
        <v>178</v>
      </c>
      <c r="Q45" s="2" t="str">
        <f t="shared" si="5"/>
        <v/>
      </c>
    </row>
    <row r="46" spans="1:17">
      <c r="A46">
        <v>45</v>
      </c>
      <c r="B46" s="1">
        <v>45031</v>
      </c>
      <c r="C46" t="s">
        <v>179</v>
      </c>
      <c r="D46" t="s">
        <v>15</v>
      </c>
      <c r="E46" t="s">
        <v>180</v>
      </c>
      <c r="F46" t="s">
        <v>15</v>
      </c>
      <c r="G46">
        <v>-125.9</v>
      </c>
      <c r="H46" t="s">
        <v>15</v>
      </c>
      <c r="I46" t="s">
        <v>24</v>
      </c>
      <c r="J46" t="s">
        <v>181</v>
      </c>
      <c r="K46" t="s">
        <v>182</v>
      </c>
      <c r="L46">
        <v>2023</v>
      </c>
      <c r="M46">
        <v>4</v>
      </c>
      <c r="N46">
        <v>15</v>
      </c>
      <c r="O46" t="s">
        <v>43</v>
      </c>
      <c r="P46" t="s">
        <v>183</v>
      </c>
      <c r="Q46" s="2" t="s">
        <v>184</v>
      </c>
    </row>
    <row r="47" spans="1:17">
      <c r="A47">
        <v>46</v>
      </c>
      <c r="B47" s="1">
        <v>45032</v>
      </c>
      <c r="C47" t="s">
        <v>185</v>
      </c>
      <c r="D47" t="s">
        <v>15</v>
      </c>
      <c r="E47" t="s">
        <v>186</v>
      </c>
      <c r="F47" t="s">
        <v>15</v>
      </c>
      <c r="G47">
        <v>-21</v>
      </c>
      <c r="H47" t="s">
        <v>15</v>
      </c>
      <c r="I47" t="s">
        <v>24</v>
      </c>
      <c r="J47" t="s">
        <v>187</v>
      </c>
      <c r="K47" t="s">
        <v>90</v>
      </c>
      <c r="L47">
        <v>2023</v>
      </c>
      <c r="M47">
        <v>4</v>
      </c>
      <c r="N47">
        <v>16</v>
      </c>
      <c r="O47" t="str">
        <f>RIGHT(K47,1)</f>
        <v>s</v>
      </c>
      <c r="P47">
        <v>21</v>
      </c>
      <c r="Q47" s="2" t="str">
        <f t="shared" si="5"/>
        <v>Alimentos</v>
      </c>
    </row>
    <row r="48" spans="1:17">
      <c r="A48">
        <v>47</v>
      </c>
      <c r="B48" s="1">
        <v>45032</v>
      </c>
      <c r="C48" t="s">
        <v>188</v>
      </c>
      <c r="D48" t="s">
        <v>15</v>
      </c>
      <c r="E48" t="s">
        <v>88</v>
      </c>
      <c r="F48" t="s">
        <v>15</v>
      </c>
      <c r="G48">
        <v>-20</v>
      </c>
      <c r="H48" t="s">
        <v>15</v>
      </c>
      <c r="I48" t="s">
        <v>24</v>
      </c>
      <c r="J48" t="s">
        <v>89</v>
      </c>
      <c r="K48" t="s">
        <v>90</v>
      </c>
      <c r="L48">
        <v>2023</v>
      </c>
      <c r="M48">
        <v>4</v>
      </c>
      <c r="N48">
        <v>16</v>
      </c>
      <c r="O48" t="s">
        <v>43</v>
      </c>
      <c r="P48">
        <v>20</v>
      </c>
      <c r="Q48" s="2" t="str">
        <f t="shared" si="5"/>
        <v>Alimentos</v>
      </c>
    </row>
    <row r="49" spans="1:17">
      <c r="A49">
        <v>48</v>
      </c>
      <c r="B49" s="1">
        <v>45032</v>
      </c>
      <c r="C49" t="s">
        <v>189</v>
      </c>
      <c r="D49" t="s">
        <v>15</v>
      </c>
      <c r="E49" t="s">
        <v>92</v>
      </c>
      <c r="F49" t="s">
        <v>15</v>
      </c>
      <c r="G49">
        <v>-42</v>
      </c>
      <c r="H49" t="s">
        <v>15</v>
      </c>
      <c r="I49" t="s">
        <v>24</v>
      </c>
      <c r="J49" t="s">
        <v>93</v>
      </c>
      <c r="K49" t="s">
        <v>90</v>
      </c>
      <c r="L49">
        <v>2023</v>
      </c>
      <c r="M49">
        <v>4</v>
      </c>
      <c r="N49">
        <v>16</v>
      </c>
      <c r="O49" t="s">
        <v>43</v>
      </c>
      <c r="P49">
        <v>42</v>
      </c>
      <c r="Q49" s="2" t="str">
        <f t="shared" si="5"/>
        <v>Alimentos</v>
      </c>
    </row>
    <row r="50" spans="1:17">
      <c r="A50">
        <v>49</v>
      </c>
      <c r="B50" s="1">
        <v>45032</v>
      </c>
      <c r="C50" t="s">
        <v>190</v>
      </c>
      <c r="D50" t="s">
        <v>15</v>
      </c>
      <c r="E50" t="s">
        <v>96</v>
      </c>
      <c r="F50" t="s">
        <v>15</v>
      </c>
      <c r="G50">
        <v>-20</v>
      </c>
      <c r="H50" t="s">
        <v>15</v>
      </c>
      <c r="I50" t="s">
        <v>24</v>
      </c>
      <c r="J50" t="s">
        <v>97</v>
      </c>
      <c r="K50" t="s">
        <v>90</v>
      </c>
      <c r="L50">
        <v>2023</v>
      </c>
      <c r="M50">
        <v>4</v>
      </c>
      <c r="N50">
        <v>16</v>
      </c>
      <c r="O50" t="s">
        <v>43</v>
      </c>
      <c r="P50">
        <v>20</v>
      </c>
      <c r="Q50" s="2" t="str">
        <f t="shared" si="5"/>
        <v>Alimentos</v>
      </c>
    </row>
    <row r="51" spans="1:17">
      <c r="A51">
        <v>50</v>
      </c>
      <c r="B51" s="1">
        <v>45032</v>
      </c>
      <c r="C51" t="s">
        <v>191</v>
      </c>
      <c r="D51" t="s">
        <v>15</v>
      </c>
      <c r="E51" t="s">
        <v>100</v>
      </c>
      <c r="F51" t="s">
        <v>15</v>
      </c>
      <c r="G51">
        <v>-40</v>
      </c>
      <c r="H51" t="s">
        <v>15</v>
      </c>
      <c r="I51" t="s">
        <v>24</v>
      </c>
      <c r="J51" t="s">
        <v>101</v>
      </c>
      <c r="K51" t="s">
        <v>90</v>
      </c>
      <c r="L51">
        <v>2023</v>
      </c>
      <c r="M51">
        <v>4</v>
      </c>
      <c r="N51">
        <v>16</v>
      </c>
      <c r="O51" t="s">
        <v>43</v>
      </c>
      <c r="P51">
        <v>40</v>
      </c>
      <c r="Q51" s="2" t="str">
        <f t="shared" si="5"/>
        <v>Alimentos</v>
      </c>
    </row>
    <row r="52" spans="1:17">
      <c r="A52">
        <v>51</v>
      </c>
      <c r="B52" s="1">
        <v>45032</v>
      </c>
      <c r="C52" t="s">
        <v>192</v>
      </c>
      <c r="D52" t="s">
        <v>15</v>
      </c>
      <c r="E52" t="s">
        <v>193</v>
      </c>
      <c r="F52" t="s">
        <v>15</v>
      </c>
      <c r="G52">
        <v>-7</v>
      </c>
      <c r="H52" t="s">
        <v>15</v>
      </c>
      <c r="I52" t="s">
        <v>24</v>
      </c>
      <c r="J52" t="s">
        <v>194</v>
      </c>
      <c r="K52" t="s">
        <v>90</v>
      </c>
      <c r="L52">
        <v>2023</v>
      </c>
      <c r="M52">
        <v>4</v>
      </c>
      <c r="N52">
        <v>16</v>
      </c>
      <c r="O52" t="s">
        <v>43</v>
      </c>
      <c r="P52">
        <v>7</v>
      </c>
      <c r="Q52" s="2" t="str">
        <f t="shared" si="5"/>
        <v>Alimentos</v>
      </c>
    </row>
    <row r="53" spans="1:17">
      <c r="A53">
        <v>52</v>
      </c>
      <c r="B53" s="1">
        <v>45032</v>
      </c>
      <c r="C53" t="s">
        <v>195</v>
      </c>
      <c r="D53" t="s">
        <v>15</v>
      </c>
      <c r="E53" t="s">
        <v>196</v>
      </c>
      <c r="F53" t="s">
        <v>15</v>
      </c>
      <c r="G53">
        <v>-7</v>
      </c>
      <c r="H53" t="s">
        <v>15</v>
      </c>
      <c r="I53" t="s">
        <v>24</v>
      </c>
      <c r="J53" t="s">
        <v>197</v>
      </c>
      <c r="K53" t="s">
        <v>105</v>
      </c>
      <c r="L53">
        <v>2023</v>
      </c>
      <c r="M53">
        <v>4</v>
      </c>
      <c r="N53">
        <v>16</v>
      </c>
      <c r="O53" t="s">
        <v>43</v>
      </c>
      <c r="P53">
        <v>7</v>
      </c>
      <c r="Q53" s="2" t="str">
        <f t="shared" si="5"/>
        <v>Alimentos</v>
      </c>
    </row>
    <row r="54" hidden="1" spans="1:16">
      <c r="A54">
        <v>53</v>
      </c>
      <c r="B54" s="1">
        <v>45033</v>
      </c>
      <c r="C54">
        <v>3990107</v>
      </c>
      <c r="D54">
        <v>19</v>
      </c>
      <c r="E54" t="s">
        <v>198</v>
      </c>
      <c r="F54" t="s">
        <v>15</v>
      </c>
      <c r="G54">
        <v>-2014.07</v>
      </c>
      <c r="H54">
        <v>-19000</v>
      </c>
      <c r="I54" t="s">
        <v>35</v>
      </c>
      <c r="J54" t="s">
        <v>199</v>
      </c>
      <c r="K54" t="s">
        <v>200</v>
      </c>
      <c r="L54">
        <v>2023</v>
      </c>
      <c r="M54">
        <v>4</v>
      </c>
      <c r="N54">
        <v>17</v>
      </c>
      <c r="O54" t="str">
        <f t="shared" ref="O54:O61" si="6">RIGHT(K54,1)</f>
        <v>A</v>
      </c>
      <c r="P54" t="s">
        <v>201</v>
      </c>
    </row>
    <row r="55" hidden="1" spans="1:16">
      <c r="A55">
        <v>54</v>
      </c>
      <c r="B55" s="1">
        <v>45033</v>
      </c>
      <c r="C55" t="s">
        <v>15</v>
      </c>
      <c r="D55" t="s">
        <v>15</v>
      </c>
      <c r="E55" t="s">
        <v>202</v>
      </c>
      <c r="F55" t="s">
        <v>15</v>
      </c>
      <c r="G55">
        <v>-2505.7</v>
      </c>
      <c r="H55" t="s">
        <v>15</v>
      </c>
      <c r="I55" t="s">
        <v>17</v>
      </c>
      <c r="J55" t="s">
        <v>203</v>
      </c>
      <c r="K55" t="s">
        <v>200</v>
      </c>
      <c r="L55">
        <v>2023</v>
      </c>
      <c r="M55">
        <v>4</v>
      </c>
      <c r="N55">
        <v>17</v>
      </c>
      <c r="O55" t="str">
        <f t="shared" si="6"/>
        <v>A</v>
      </c>
      <c r="P55" t="s">
        <v>204</v>
      </c>
    </row>
    <row r="56" hidden="1" spans="1:16">
      <c r="A56">
        <v>55</v>
      </c>
      <c r="B56" s="1">
        <v>45033</v>
      </c>
      <c r="C56" t="s">
        <v>205</v>
      </c>
      <c r="D56" t="s">
        <v>15</v>
      </c>
      <c r="E56" t="s">
        <v>206</v>
      </c>
      <c r="F56" t="s">
        <v>15</v>
      </c>
      <c r="G56">
        <v>-25</v>
      </c>
      <c r="H56" t="s">
        <v>15</v>
      </c>
      <c r="I56" t="s">
        <v>24</v>
      </c>
      <c r="J56" t="s">
        <v>207</v>
      </c>
      <c r="K56" t="s">
        <v>208</v>
      </c>
      <c r="L56">
        <v>2023</v>
      </c>
      <c r="M56">
        <v>4</v>
      </c>
      <c r="N56">
        <v>17</v>
      </c>
      <c r="O56" t="str">
        <f t="shared" si="6"/>
        <v>n</v>
      </c>
      <c r="P56">
        <v>25</v>
      </c>
    </row>
    <row r="57" hidden="1" spans="1:16">
      <c r="A57">
        <v>56</v>
      </c>
      <c r="B57" s="1">
        <v>45033</v>
      </c>
      <c r="C57" t="s">
        <v>209</v>
      </c>
      <c r="D57" t="s">
        <v>15</v>
      </c>
      <c r="E57" t="s">
        <v>210</v>
      </c>
      <c r="F57" t="s">
        <v>15</v>
      </c>
      <c r="G57">
        <v>-16</v>
      </c>
      <c r="H57" t="s">
        <v>15</v>
      </c>
      <c r="I57" t="s">
        <v>24</v>
      </c>
      <c r="J57" t="s">
        <v>211</v>
      </c>
      <c r="K57" t="s">
        <v>208</v>
      </c>
      <c r="L57">
        <v>2023</v>
      </c>
      <c r="M57">
        <v>4</v>
      </c>
      <c r="N57">
        <v>17</v>
      </c>
      <c r="O57" t="str">
        <f t="shared" si="6"/>
        <v>n</v>
      </c>
      <c r="P57">
        <v>16</v>
      </c>
    </row>
    <row r="58" hidden="1" spans="1:16">
      <c r="A58">
        <v>57</v>
      </c>
      <c r="B58" s="1">
        <v>45033</v>
      </c>
      <c r="C58" t="s">
        <v>212</v>
      </c>
      <c r="D58" t="s">
        <v>15</v>
      </c>
      <c r="E58" t="s">
        <v>210</v>
      </c>
      <c r="F58" t="s">
        <v>15</v>
      </c>
      <c r="G58">
        <v>-16</v>
      </c>
      <c r="H58" t="s">
        <v>15</v>
      </c>
      <c r="I58" t="s">
        <v>24</v>
      </c>
      <c r="J58" t="s">
        <v>211</v>
      </c>
      <c r="K58" t="s">
        <v>208</v>
      </c>
      <c r="L58">
        <v>2023</v>
      </c>
      <c r="M58">
        <v>4</v>
      </c>
      <c r="N58">
        <v>17</v>
      </c>
      <c r="O58" t="str">
        <f t="shared" si="6"/>
        <v>n</v>
      </c>
      <c r="P58">
        <v>16</v>
      </c>
    </row>
    <row r="59" hidden="1" spans="1:16">
      <c r="A59">
        <v>58</v>
      </c>
      <c r="B59" s="1">
        <v>45034</v>
      </c>
      <c r="C59">
        <v>1027026</v>
      </c>
      <c r="D59">
        <v>20</v>
      </c>
      <c r="E59" t="s">
        <v>151</v>
      </c>
      <c r="F59" t="s">
        <v>213</v>
      </c>
      <c r="G59">
        <v>3800</v>
      </c>
      <c r="H59">
        <v>-15200</v>
      </c>
      <c r="I59" t="s">
        <v>35</v>
      </c>
      <c r="J59" t="s">
        <v>214</v>
      </c>
      <c r="K59" t="s">
        <v>154</v>
      </c>
      <c r="L59">
        <v>2023</v>
      </c>
      <c r="M59">
        <v>4</v>
      </c>
      <c r="N59">
        <v>18</v>
      </c>
      <c r="O59" t="str">
        <f t="shared" si="6"/>
        <v>n</v>
      </c>
      <c r="P59">
        <v>-3800</v>
      </c>
    </row>
    <row r="60" hidden="1" spans="1:16">
      <c r="A60">
        <v>59</v>
      </c>
      <c r="B60" s="1">
        <v>45034</v>
      </c>
      <c r="C60" t="s">
        <v>215</v>
      </c>
      <c r="D60" t="s">
        <v>15</v>
      </c>
      <c r="E60" t="s">
        <v>216</v>
      </c>
      <c r="F60" t="s">
        <v>15</v>
      </c>
      <c r="G60">
        <v>3817.51</v>
      </c>
      <c r="H60" t="s">
        <v>15</v>
      </c>
      <c r="I60" t="s">
        <v>24</v>
      </c>
      <c r="J60" t="s">
        <v>217</v>
      </c>
      <c r="K60" t="s">
        <v>26</v>
      </c>
      <c r="L60">
        <v>2023</v>
      </c>
      <c r="M60">
        <v>4</v>
      </c>
      <c r="N60">
        <v>18</v>
      </c>
      <c r="O60" t="str">
        <f t="shared" si="6"/>
        <v>n</v>
      </c>
      <c r="P60" t="s">
        <v>218</v>
      </c>
    </row>
    <row r="61" hidden="1" spans="1:16">
      <c r="A61">
        <v>60</v>
      </c>
      <c r="B61" s="1">
        <v>45034</v>
      </c>
      <c r="C61" t="s">
        <v>219</v>
      </c>
      <c r="D61" t="s">
        <v>15</v>
      </c>
      <c r="E61" t="s">
        <v>169</v>
      </c>
      <c r="F61" t="s">
        <v>15</v>
      </c>
      <c r="G61">
        <v>-3800</v>
      </c>
      <c r="H61" t="s">
        <v>15</v>
      </c>
      <c r="I61" t="s">
        <v>24</v>
      </c>
      <c r="J61" t="s">
        <v>170</v>
      </c>
      <c r="K61" t="s">
        <v>154</v>
      </c>
      <c r="L61">
        <v>2023</v>
      </c>
      <c r="M61">
        <v>4</v>
      </c>
      <c r="N61">
        <v>18</v>
      </c>
      <c r="O61" t="str">
        <f t="shared" si="6"/>
        <v>n</v>
      </c>
      <c r="P61">
        <v>3800</v>
      </c>
    </row>
    <row r="62" spans="1:17">
      <c r="A62">
        <v>61</v>
      </c>
      <c r="B62" s="1">
        <v>45035</v>
      </c>
      <c r="C62">
        <v>1449331</v>
      </c>
      <c r="D62">
        <v>22</v>
      </c>
      <c r="E62" t="s">
        <v>151</v>
      </c>
      <c r="F62" t="s">
        <v>220</v>
      </c>
      <c r="G62">
        <v>-180</v>
      </c>
      <c r="H62">
        <v>-15380</v>
      </c>
      <c r="I62" t="s">
        <v>35</v>
      </c>
      <c r="J62" t="s">
        <v>221</v>
      </c>
      <c r="K62" t="s">
        <v>37</v>
      </c>
      <c r="L62">
        <v>2023</v>
      </c>
      <c r="M62">
        <v>4</v>
      </c>
      <c r="N62">
        <v>19</v>
      </c>
      <c r="O62" t="s">
        <v>43</v>
      </c>
      <c r="P62">
        <v>180</v>
      </c>
      <c r="Q62" s="2" t="str">
        <f t="shared" ref="Q62:Q65" si="7">IF(ISNUMBER(FIND("Compras",K62)),"Alimentos",IF(OR(ISNUMBER(FIND("Moradia",K62)),ISNUMBER(FIND("Internet",K62))),"Casa",IF(ISNUMBER(FIND("Alimentacao",K62)),"Alimentos","")))</f>
        <v>Casa</v>
      </c>
    </row>
    <row r="63" hidden="1" spans="1:16">
      <c r="A63">
        <v>62</v>
      </c>
      <c r="B63" s="1">
        <v>45040</v>
      </c>
      <c r="C63" t="s">
        <v>222</v>
      </c>
      <c r="D63" t="s">
        <v>15</v>
      </c>
      <c r="E63" t="s">
        <v>223</v>
      </c>
      <c r="F63" t="s">
        <v>15</v>
      </c>
      <c r="G63">
        <v>-7.99</v>
      </c>
      <c r="H63" t="s">
        <v>15</v>
      </c>
      <c r="I63" t="s">
        <v>24</v>
      </c>
      <c r="J63" t="s">
        <v>224</v>
      </c>
      <c r="K63" t="s">
        <v>225</v>
      </c>
      <c r="L63">
        <v>2023</v>
      </c>
      <c r="M63">
        <v>4</v>
      </c>
      <c r="N63">
        <v>24</v>
      </c>
      <c r="O63" t="str">
        <f>RIGHT(K63,1)</f>
        <v>n</v>
      </c>
      <c r="P63" t="s">
        <v>226</v>
      </c>
    </row>
    <row r="64" spans="1:17">
      <c r="A64">
        <v>63</v>
      </c>
      <c r="B64" s="1">
        <v>45041</v>
      </c>
      <c r="C64">
        <v>9999210</v>
      </c>
      <c r="D64">
        <v>24</v>
      </c>
      <c r="E64" t="s">
        <v>227</v>
      </c>
      <c r="F64" t="s">
        <v>228</v>
      </c>
      <c r="G64">
        <v>-56.25</v>
      </c>
      <c r="H64">
        <v>-15436.25</v>
      </c>
      <c r="I64" t="s">
        <v>35</v>
      </c>
      <c r="J64" t="s">
        <v>229</v>
      </c>
      <c r="K64" t="s">
        <v>85</v>
      </c>
      <c r="L64">
        <v>2023</v>
      </c>
      <c r="M64">
        <v>4</v>
      </c>
      <c r="N64">
        <v>25</v>
      </c>
      <c r="O64" t="s">
        <v>43</v>
      </c>
      <c r="P64" t="s">
        <v>230</v>
      </c>
      <c r="Q64" s="2" t="str">
        <f t="shared" si="7"/>
        <v>Casa</v>
      </c>
    </row>
    <row r="65" spans="1:17">
      <c r="A65">
        <v>64</v>
      </c>
      <c r="B65" s="1">
        <v>45042</v>
      </c>
      <c r="C65">
        <v>759361</v>
      </c>
      <c r="D65">
        <v>26</v>
      </c>
      <c r="E65" t="s">
        <v>231</v>
      </c>
      <c r="F65" t="s">
        <v>232</v>
      </c>
      <c r="G65">
        <v>-103.82</v>
      </c>
      <c r="H65">
        <v>-15540.07</v>
      </c>
      <c r="I65" t="s">
        <v>35</v>
      </c>
      <c r="J65" t="s">
        <v>233</v>
      </c>
      <c r="K65" t="s">
        <v>234</v>
      </c>
      <c r="L65">
        <v>2023</v>
      </c>
      <c r="M65">
        <v>4</v>
      </c>
      <c r="N65">
        <v>26</v>
      </c>
      <c r="O65" t="s">
        <v>43</v>
      </c>
      <c r="P65" t="s">
        <v>235</v>
      </c>
      <c r="Q65" s="2" t="str">
        <f t="shared" si="7"/>
        <v>Alimentos</v>
      </c>
    </row>
    <row r="66" hidden="1" spans="1:16">
      <c r="A66">
        <v>65</v>
      </c>
      <c r="B66" s="1">
        <v>45045</v>
      </c>
      <c r="C66" t="s">
        <v>236</v>
      </c>
      <c r="D66" t="s">
        <v>15</v>
      </c>
      <c r="E66" t="s">
        <v>237</v>
      </c>
      <c r="F66" t="s">
        <v>15</v>
      </c>
      <c r="G66">
        <v>50</v>
      </c>
      <c r="H66" t="s">
        <v>15</v>
      </c>
      <c r="I66" t="s">
        <v>24</v>
      </c>
      <c r="J66" t="s">
        <v>238</v>
      </c>
      <c r="K66" t="s">
        <v>239</v>
      </c>
      <c r="L66">
        <v>2023</v>
      </c>
      <c r="M66">
        <v>4</v>
      </c>
      <c r="N66">
        <v>29</v>
      </c>
      <c r="O66" t="s">
        <v>20</v>
      </c>
      <c r="P66">
        <v>-50</v>
      </c>
    </row>
    <row r="67" hidden="1" spans="1:16">
      <c r="A67">
        <v>66</v>
      </c>
      <c r="B67" s="1">
        <v>45045</v>
      </c>
      <c r="C67" t="s">
        <v>240</v>
      </c>
      <c r="D67" t="s">
        <v>15</v>
      </c>
      <c r="E67" t="s">
        <v>241</v>
      </c>
      <c r="F67" t="s">
        <v>15</v>
      </c>
      <c r="G67">
        <v>-45.97</v>
      </c>
      <c r="H67" t="s">
        <v>15</v>
      </c>
      <c r="I67" t="s">
        <v>24</v>
      </c>
      <c r="J67" t="s">
        <v>242</v>
      </c>
      <c r="K67" t="s">
        <v>243</v>
      </c>
      <c r="L67">
        <v>2023</v>
      </c>
      <c r="M67">
        <v>4</v>
      </c>
      <c r="N67">
        <v>29</v>
      </c>
      <c r="O67" t="s">
        <v>20</v>
      </c>
      <c r="P67" t="s">
        <v>244</v>
      </c>
    </row>
    <row r="68" hidden="1" spans="1:16">
      <c r="A68">
        <v>67</v>
      </c>
      <c r="B68" s="1">
        <v>45045</v>
      </c>
      <c r="C68" t="s">
        <v>245</v>
      </c>
      <c r="D68" t="s">
        <v>15</v>
      </c>
      <c r="E68" t="s">
        <v>246</v>
      </c>
      <c r="F68" t="s">
        <v>15</v>
      </c>
      <c r="G68">
        <v>-50</v>
      </c>
      <c r="H68" t="s">
        <v>15</v>
      </c>
      <c r="I68" t="s">
        <v>119</v>
      </c>
      <c r="J68" t="s">
        <v>247</v>
      </c>
      <c r="K68" t="s">
        <v>154</v>
      </c>
      <c r="L68">
        <v>2023</v>
      </c>
      <c r="M68">
        <v>4</v>
      </c>
      <c r="N68">
        <v>29</v>
      </c>
      <c r="O68" t="str">
        <f>RIGHT(K68,1)</f>
        <v>n</v>
      </c>
      <c r="P68">
        <v>50</v>
      </c>
    </row>
    <row r="69" hidden="1" spans="1:16">
      <c r="A69">
        <v>68</v>
      </c>
      <c r="B69" s="1">
        <v>45046</v>
      </c>
      <c r="C69" t="s">
        <v>248</v>
      </c>
      <c r="D69" t="s">
        <v>15</v>
      </c>
      <c r="E69" t="s">
        <v>249</v>
      </c>
      <c r="F69" t="s">
        <v>15</v>
      </c>
      <c r="G69">
        <v>100</v>
      </c>
      <c r="H69" t="s">
        <v>15</v>
      </c>
      <c r="I69" t="s">
        <v>24</v>
      </c>
      <c r="J69" t="s">
        <v>250</v>
      </c>
      <c r="K69" t="s">
        <v>154</v>
      </c>
      <c r="L69">
        <v>2023</v>
      </c>
      <c r="M69">
        <v>4</v>
      </c>
      <c r="N69">
        <v>30</v>
      </c>
      <c r="O69" t="str">
        <f>RIGHT(K69,1)</f>
        <v>n</v>
      </c>
      <c r="P69">
        <v>-100</v>
      </c>
    </row>
    <row r="70" spans="1:17">
      <c r="A70">
        <v>69</v>
      </c>
      <c r="B70" s="1">
        <v>45046</v>
      </c>
      <c r="C70" t="s">
        <v>251</v>
      </c>
      <c r="D70" t="s">
        <v>15</v>
      </c>
      <c r="E70" t="s">
        <v>252</v>
      </c>
      <c r="F70" t="s">
        <v>15</v>
      </c>
      <c r="G70">
        <v>-27.7</v>
      </c>
      <c r="H70" t="s">
        <v>15</v>
      </c>
      <c r="I70" t="s">
        <v>24</v>
      </c>
      <c r="J70" t="s">
        <v>253</v>
      </c>
      <c r="K70" t="s">
        <v>105</v>
      </c>
      <c r="L70">
        <v>2023</v>
      </c>
      <c r="M70">
        <v>4</v>
      </c>
      <c r="N70">
        <v>30</v>
      </c>
      <c r="O70" t="s">
        <v>43</v>
      </c>
      <c r="P70" t="s">
        <v>254</v>
      </c>
      <c r="Q70" s="2" t="str">
        <f t="shared" ref="Q70:Q74" si="8">IF(ISNUMBER(FIND("Compras",K70)),"Alimentos",IF(OR(ISNUMBER(FIND("Moradia",K70)),ISNUMBER(FIND("Internet",K70))),"Casa",IF(ISNUMBER(FIND("Alimentacao",K70)),"Alimentos","")))</f>
        <v>Alimentos</v>
      </c>
    </row>
    <row r="71" spans="1:17">
      <c r="A71">
        <v>70</v>
      </c>
      <c r="B71" s="1">
        <v>45046</v>
      </c>
      <c r="C71" t="s">
        <v>255</v>
      </c>
      <c r="D71" t="s">
        <v>15</v>
      </c>
      <c r="E71" t="s">
        <v>96</v>
      </c>
      <c r="F71" t="s">
        <v>15</v>
      </c>
      <c r="G71">
        <v>-20</v>
      </c>
      <c r="H71" t="s">
        <v>15</v>
      </c>
      <c r="I71" t="s">
        <v>24</v>
      </c>
      <c r="J71" t="s">
        <v>97</v>
      </c>
      <c r="K71" t="s">
        <v>90</v>
      </c>
      <c r="L71">
        <v>2023</v>
      </c>
      <c r="M71">
        <v>4</v>
      </c>
      <c r="N71">
        <v>30</v>
      </c>
      <c r="O71" t="s">
        <v>43</v>
      </c>
      <c r="P71">
        <v>20</v>
      </c>
      <c r="Q71" s="2" t="str">
        <f t="shared" si="8"/>
        <v>Alimentos</v>
      </c>
    </row>
    <row r="72" spans="1:17">
      <c r="A72">
        <v>71</v>
      </c>
      <c r="B72" s="1">
        <v>45046</v>
      </c>
      <c r="C72" t="s">
        <v>256</v>
      </c>
      <c r="D72" t="s">
        <v>15</v>
      </c>
      <c r="E72" t="s">
        <v>100</v>
      </c>
      <c r="F72" t="s">
        <v>15</v>
      </c>
      <c r="G72">
        <v>-57</v>
      </c>
      <c r="H72" t="s">
        <v>15</v>
      </c>
      <c r="I72" t="s">
        <v>24</v>
      </c>
      <c r="J72" t="s">
        <v>101</v>
      </c>
      <c r="K72" t="s">
        <v>90</v>
      </c>
      <c r="L72">
        <v>2023</v>
      </c>
      <c r="M72">
        <v>4</v>
      </c>
      <c r="N72">
        <v>30</v>
      </c>
      <c r="O72" t="s">
        <v>43</v>
      </c>
      <c r="P72">
        <v>57</v>
      </c>
      <c r="Q72" s="2" t="str">
        <f t="shared" si="8"/>
        <v>Alimentos</v>
      </c>
    </row>
    <row r="73" spans="1:17">
      <c r="A73">
        <v>72</v>
      </c>
      <c r="B73" s="1">
        <v>45046</v>
      </c>
      <c r="C73" t="s">
        <v>257</v>
      </c>
      <c r="D73" t="s">
        <v>15</v>
      </c>
      <c r="E73" t="s">
        <v>103</v>
      </c>
      <c r="F73" t="s">
        <v>15</v>
      </c>
      <c r="G73">
        <v>-32</v>
      </c>
      <c r="H73" t="s">
        <v>15</v>
      </c>
      <c r="I73" t="s">
        <v>24</v>
      </c>
      <c r="J73" t="s">
        <v>104</v>
      </c>
      <c r="K73" t="s">
        <v>105</v>
      </c>
      <c r="L73">
        <v>2023</v>
      </c>
      <c r="M73">
        <v>4</v>
      </c>
      <c r="N73">
        <v>30</v>
      </c>
      <c r="O73" t="s">
        <v>43</v>
      </c>
      <c r="P73">
        <v>32</v>
      </c>
      <c r="Q73" s="2" t="str">
        <f t="shared" si="8"/>
        <v>Alimentos</v>
      </c>
    </row>
    <row r="74" spans="1:17">
      <c r="A74">
        <v>73</v>
      </c>
      <c r="B74" s="1">
        <v>45046</v>
      </c>
      <c r="C74" t="s">
        <v>258</v>
      </c>
      <c r="D74" t="s">
        <v>15</v>
      </c>
      <c r="E74" t="s">
        <v>196</v>
      </c>
      <c r="F74" t="s">
        <v>15</v>
      </c>
      <c r="G74">
        <v>-10</v>
      </c>
      <c r="H74" t="s">
        <v>15</v>
      </c>
      <c r="I74" t="s">
        <v>24</v>
      </c>
      <c r="J74" t="s">
        <v>197</v>
      </c>
      <c r="K74" t="s">
        <v>105</v>
      </c>
      <c r="L74">
        <v>2023</v>
      </c>
      <c r="M74">
        <v>4</v>
      </c>
      <c r="N74">
        <v>30</v>
      </c>
      <c r="O74" t="s">
        <v>43</v>
      </c>
      <c r="P74">
        <v>10</v>
      </c>
      <c r="Q74" s="2" t="str">
        <f t="shared" si="8"/>
        <v>Alimentos</v>
      </c>
    </row>
  </sheetData>
  <autoFilter ref="A1:P74">
    <filterColumn colId="14">
      <filters>
        <filter val="s"/>
      </filters>
    </filterColumn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extrato_mensal_gerado_em_2023-0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Danilo Steckelberg</cp:lastModifiedBy>
  <dcterms:created xsi:type="dcterms:W3CDTF">2023-05-01T19:01:45Z</dcterms:created>
  <dcterms:modified xsi:type="dcterms:W3CDTF">2023-05-01T19:26:41Z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