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 de Trabaj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3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  <c r="D3" i="2"/>
  <c r="C42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D42" i="2"/>
  <c r="B12" i="2"/>
  <c r="B11" i="2"/>
  <c r="B10" i="2"/>
  <c r="B9" i="2"/>
  <c r="B8" i="2"/>
  <c r="B7" i="2"/>
  <c r="B6" i="2"/>
  <c r="B5" i="2"/>
  <c r="B4" i="2"/>
  <c r="B2" i="2"/>
  <c r="E42" i="2" l="1"/>
</calcChain>
</file>

<file path=xl/sharedStrings.xml><?xml version="1.0" encoding="utf-8"?>
<sst xmlns="http://schemas.openxmlformats.org/spreadsheetml/2006/main" count="89" uniqueCount="60">
  <si>
    <t>Temas</t>
  </si>
  <si>
    <t>Tesis</t>
  </si>
  <si>
    <t>Expresiones Consulta</t>
  </si>
  <si>
    <t>Sinonimos</t>
  </si>
  <si>
    <t>Relaciones Proximas</t>
  </si>
  <si>
    <t>Agregar</t>
  </si>
  <si>
    <t>Modificar</t>
  </si>
  <si>
    <t>Eliminar</t>
  </si>
  <si>
    <t>Importar</t>
  </si>
  <si>
    <t>idSeccion</t>
  </si>
  <si>
    <t>Descripción</t>
  </si>
  <si>
    <t>Estado</t>
  </si>
  <si>
    <t>Tiempo estimado / min</t>
  </si>
  <si>
    <t>Progreso</t>
  </si>
  <si>
    <t>Fecha Alta Tarea</t>
  </si>
  <si>
    <t>Fecha Finalización</t>
  </si>
  <si>
    <t>Observaciones</t>
  </si>
  <si>
    <t>Total</t>
  </si>
  <si>
    <t>No recargar el temático cada que se abre, generar Singletons</t>
  </si>
  <si>
    <t>id</t>
  </si>
  <si>
    <t>idTema</t>
  </si>
  <si>
    <t>idMovimiento</t>
  </si>
  <si>
    <t>idUsuario</t>
  </si>
  <si>
    <t>edoAnterior</t>
  </si>
  <si>
    <t>edoActual</t>
  </si>
  <si>
    <t>fecha</t>
  </si>
  <si>
    <t>usuario</t>
  </si>
  <si>
    <t xml:space="preserve"> </t>
  </si>
  <si>
    <t>CTUPO-24062-LVP</t>
  </si>
  <si>
    <t>Prueba de busqueda</t>
  </si>
  <si>
    <t>Modificacion de la Prueba de busqueda</t>
  </si>
  <si>
    <t>x</t>
  </si>
  <si>
    <t>Completar tematicos dividiendo por materia en donde sea el caso</t>
  </si>
  <si>
    <t>Copia de estructuras completas entre materias</t>
  </si>
  <si>
    <t>Verificar que no se pueda agregar una tesis mas de una vez en un mismo tema</t>
  </si>
  <si>
    <t>En la pantalla Agregar/Eliminar tesis ordenar los registro de menor a mayor</t>
  </si>
  <si>
    <t>Visualizar el número de tesis que tiene relacionada cada tema en el árbol de voces</t>
  </si>
  <si>
    <t>Actulizar "en vivo" el número de tesis relacionadas</t>
  </si>
  <si>
    <t>Agregar recuadro de búsqueda en los temáticos del IUS</t>
  </si>
  <si>
    <t>Proceso de búsqueda y pintado del nuevo arbol en el temático del IUS</t>
  </si>
  <si>
    <t>Verificar búsquedas en la pantalla inicial, no siempre pinta las palabras</t>
  </si>
  <si>
    <t>Al agregar un tema como primer nivel en Civil y Administrativa, en relidad tendría que ser como segundo nivel</t>
  </si>
  <si>
    <t>Ordenar alfabeticamente los temas después de realizar una búsqueda</t>
  </si>
  <si>
    <t>Estadísticas diarias de usuario (tesis ingresadas, tesis modificadas, tesis eliminadas, temas importados, temas eliminados, temas modificados, temas creados)</t>
  </si>
  <si>
    <t>Estadísticas totales de usuario (tesis ingresadas, tesis modificadas, tesis eliminadas, temas importados, temas eliminados, temas modificados, temas creados)</t>
  </si>
  <si>
    <t xml:space="preserve">Hacer LoadOnDemand los cambios en el tematico </t>
  </si>
  <si>
    <t>Drag and drop</t>
  </si>
  <si>
    <t>Las modificaciones a los temas se deben actualizar en tiempo real y no hasta que se vuelve a cargar el programa</t>
  </si>
  <si>
    <t>Quitar los espacios presentes en las voces importadas de los discos de legislacion, que impiden un corrento orden alfabético</t>
  </si>
  <si>
    <t>Cuando se añade un tema durante la búsqueda pintar inmediatamente el tema y no esperar hasta que se vuelva a cargar el programa</t>
  </si>
  <si>
    <t xml:space="preserve">Estadísticas generales por usuario para visualizar por jefes </t>
  </si>
  <si>
    <t>Listado ius-rubro-tema para certificacion</t>
  </si>
  <si>
    <t>Letra en los cuadros de búsqueda</t>
  </si>
  <si>
    <t>Función de teclado Cortar</t>
  </si>
  <si>
    <t>Función de teclado Pegar</t>
  </si>
  <si>
    <t>Ventana registros IUS (que permita interactuar con otras ventanas, pero no permitir abrir una del mismo tipo en momentos simultaneos)</t>
  </si>
  <si>
    <t>Busqueda por número de registro IUS que permita ubicar con que temas se ha relacionado una tesis</t>
  </si>
  <si>
    <t>Trasladar Tesis de un tema a otro</t>
  </si>
  <si>
    <t>Copiar/Pegar</t>
  </si>
  <si>
    <t>Cortar/Pegar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</si>
</sst>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2" applyBorder="1" applyAlignment="1">
      <alignment horizontal="left"/>
    </xf>
    <xf numFmtId="0" fontId="3" fillId="3" borderId="1" xfId="3" applyBorder="1" applyAlignment="1">
      <alignment horizontal="left"/>
    </xf>
    <xf numFmtId="0" fontId="2" fillId="2" borderId="1" xfId="2" applyBorder="1"/>
    <xf numFmtId="0" fontId="3" fillId="3" borderId="1" xfId="3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0" fillId="0" borderId="0" xfId="1" applyFont="1" applyAlignment="1">
      <alignment horizontal="center" wrapText="1"/>
    </xf>
    <xf numFmtId="14" fontId="0" fillId="0" borderId="0" xfId="0" applyNumberFormat="1"/>
    <xf numFmtId="47" fontId="0" fillId="0" borderId="0" xfId="0" applyNumberFormat="1"/>
  </cellXfs>
  <cellStyles count="4">
    <cellStyle name="Buena" xfId="2" builtinId="26"/>
    <cellStyle name="Incorrecto" xfId="3" builtinId="27"/>
    <cellStyle name="Normal" xfId="0" builtinId="0"/>
    <cellStyle name="Porcentaje" xfId="1" builtinId="5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H10" sqref="H10"/>
    </sheetView>
  </sheetViews>
  <sheetFormatPr baseColWidth="10" defaultColWidth="9.140625" defaultRowHeight="15" x14ac:dyDescent="0.25"/>
  <cols>
    <col min="2" max="2" width="20" bestFit="1" customWidth="1"/>
    <col min="3" max="3" width="11" customWidth="1"/>
    <col min="4" max="4" width="10.42578125" customWidth="1"/>
    <col min="5" max="5" width="10.28515625" customWidth="1"/>
    <col min="6" max="6" width="10.42578125" customWidth="1"/>
    <col min="7" max="7" width="12.5703125" bestFit="1" customWidth="1"/>
    <col min="8" max="8" width="12.28515625" bestFit="1" customWidth="1"/>
  </cols>
  <sheetData>
    <row r="2" spans="1:8" x14ac:dyDescent="0.25"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</row>
    <row r="3" spans="1:8" x14ac:dyDescent="0.25"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58</v>
      </c>
      <c r="H3" s="2" t="s">
        <v>59</v>
      </c>
    </row>
    <row r="4" spans="1:8" x14ac:dyDescent="0.25">
      <c r="A4">
        <v>1</v>
      </c>
      <c r="B4" s="2" t="s">
        <v>0</v>
      </c>
      <c r="C4" s="3" t="s">
        <v>31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</row>
    <row r="5" spans="1:8" x14ac:dyDescent="0.25">
      <c r="A5">
        <v>2</v>
      </c>
      <c r="B5" s="2" t="s">
        <v>1</v>
      </c>
      <c r="C5" s="3" t="s">
        <v>31</v>
      </c>
      <c r="D5" s="4"/>
      <c r="E5" s="3" t="s">
        <v>31</v>
      </c>
      <c r="F5" s="4"/>
      <c r="G5" s="3" t="s">
        <v>31</v>
      </c>
      <c r="H5" s="3" t="s">
        <v>31</v>
      </c>
    </row>
    <row r="6" spans="1:8" x14ac:dyDescent="0.25">
      <c r="A6">
        <v>3</v>
      </c>
      <c r="B6" s="2" t="s">
        <v>2</v>
      </c>
      <c r="C6" s="3" t="s">
        <v>31</v>
      </c>
      <c r="D6" s="3" t="s">
        <v>31</v>
      </c>
      <c r="E6" s="3" t="s">
        <v>31</v>
      </c>
      <c r="F6" s="4"/>
    </row>
    <row r="7" spans="1:8" x14ac:dyDescent="0.25">
      <c r="A7">
        <v>4</v>
      </c>
      <c r="B7" s="2" t="s">
        <v>3</v>
      </c>
      <c r="C7" s="3" t="s">
        <v>31</v>
      </c>
      <c r="D7" s="3" t="s">
        <v>31</v>
      </c>
      <c r="E7" s="3" t="s">
        <v>31</v>
      </c>
      <c r="F7" s="4"/>
    </row>
    <row r="8" spans="1:8" x14ac:dyDescent="0.25">
      <c r="A8">
        <v>5</v>
      </c>
      <c r="B8" t="s">
        <v>4</v>
      </c>
      <c r="C8" s="5" t="s">
        <v>31</v>
      </c>
      <c r="D8" s="5" t="s">
        <v>31</v>
      </c>
      <c r="E8" s="5" t="s">
        <v>31</v>
      </c>
      <c r="F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G29" sqref="G29"/>
    </sheetView>
  </sheetViews>
  <sheetFormatPr baseColWidth="10" defaultColWidth="9.140625" defaultRowHeight="15" x14ac:dyDescent="0.25"/>
  <cols>
    <col min="1" max="1" width="99.28515625" bestFit="1" customWidth="1"/>
    <col min="2" max="2" width="10.28515625" bestFit="1" customWidth="1"/>
    <col min="3" max="3" width="21.85546875" bestFit="1" customWidth="1"/>
    <col min="4" max="4" width="11.85546875" customWidth="1"/>
    <col min="5" max="5" width="13.28515625" customWidth="1"/>
    <col min="6" max="6" width="15.42578125" bestFit="1" customWidth="1"/>
    <col min="7" max="7" width="17.140625" bestFit="1" customWidth="1"/>
    <col min="8" max="8" width="14" bestFit="1" customWidth="1"/>
  </cols>
  <sheetData>
    <row r="1" spans="1:8" x14ac:dyDescent="0.25">
      <c r="A1" t="s">
        <v>10</v>
      </c>
      <c r="B1" t="s">
        <v>11</v>
      </c>
      <c r="C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ht="24.75" customHeight="1" x14ac:dyDescent="0.25">
      <c r="A2" s="7" t="s">
        <v>18</v>
      </c>
      <c r="B2" s="8" t="str">
        <f>IF(E2&lt;100%,"Pendiente","Ok")</f>
        <v>Ok</v>
      </c>
      <c r="C2" s="1">
        <v>15</v>
      </c>
      <c r="D2" s="1">
        <f>SUM(C2-PRODUCT((C2*E2)/100%))</f>
        <v>0</v>
      </c>
      <c r="E2" s="9">
        <v>1</v>
      </c>
      <c r="F2" s="10">
        <v>41402</v>
      </c>
      <c r="G2" s="10">
        <v>41425</v>
      </c>
    </row>
    <row r="3" spans="1:8" ht="29.25" customHeight="1" x14ac:dyDescent="0.25">
      <c r="A3" s="7" t="s">
        <v>32</v>
      </c>
      <c r="B3" s="8" t="str">
        <f>IF(E3&lt;100%,"Pendiente","Ok")</f>
        <v>Ok</v>
      </c>
      <c r="C3" s="1">
        <v>45</v>
      </c>
      <c r="D3" s="1">
        <f>SUM(C3-PRODUCT((C3*E3)/100%))</f>
        <v>0</v>
      </c>
      <c r="E3" s="9">
        <v>1</v>
      </c>
      <c r="F3" s="10">
        <v>41425</v>
      </c>
      <c r="G3" s="10">
        <v>41428</v>
      </c>
    </row>
    <row r="4" spans="1:8" ht="29.25" customHeight="1" x14ac:dyDescent="0.25">
      <c r="A4" s="7" t="s">
        <v>33</v>
      </c>
      <c r="B4" s="8" t="str">
        <f t="shared" ref="B4:B40" si="0">IF(E4&lt;100%,"Pendiente","Ok")</f>
        <v>Pendiente</v>
      </c>
      <c r="C4" s="1">
        <v>60</v>
      </c>
      <c r="D4" s="1">
        <f t="shared" ref="D4:D40" si="1">SUM(C4-PRODUCT((C4*E4)/100%))</f>
        <v>60</v>
      </c>
      <c r="E4" s="9">
        <v>0</v>
      </c>
      <c r="F4" s="10">
        <v>41425</v>
      </c>
      <c r="G4" s="10"/>
    </row>
    <row r="5" spans="1:8" ht="29.25" customHeight="1" x14ac:dyDescent="0.25">
      <c r="A5" s="7" t="s">
        <v>34</v>
      </c>
      <c r="B5" s="8" t="str">
        <f t="shared" si="0"/>
        <v>Ok</v>
      </c>
      <c r="C5" s="1">
        <v>15</v>
      </c>
      <c r="D5" s="1">
        <f t="shared" si="1"/>
        <v>0</v>
      </c>
      <c r="E5" s="9">
        <v>1</v>
      </c>
      <c r="F5" s="10">
        <v>41425</v>
      </c>
      <c r="G5" s="10">
        <v>41425</v>
      </c>
    </row>
    <row r="6" spans="1:8" ht="29.25" customHeight="1" x14ac:dyDescent="0.25">
      <c r="A6" s="7" t="s">
        <v>35</v>
      </c>
      <c r="B6" s="8" t="str">
        <f t="shared" si="0"/>
        <v>Ok</v>
      </c>
      <c r="C6" s="1">
        <v>10</v>
      </c>
      <c r="D6" s="1">
        <f t="shared" si="1"/>
        <v>0</v>
      </c>
      <c r="E6" s="9">
        <v>1</v>
      </c>
      <c r="F6" s="10">
        <v>41425</v>
      </c>
      <c r="G6" s="10">
        <v>41425</v>
      </c>
    </row>
    <row r="7" spans="1:8" ht="29.25" customHeight="1" x14ac:dyDescent="0.25">
      <c r="A7" s="7" t="s">
        <v>36</v>
      </c>
      <c r="B7" s="8" t="str">
        <f t="shared" si="0"/>
        <v>Ok</v>
      </c>
      <c r="C7" s="1">
        <v>15</v>
      </c>
      <c r="D7" s="1">
        <f t="shared" si="1"/>
        <v>0</v>
      </c>
      <c r="E7" s="9">
        <v>1</v>
      </c>
      <c r="F7" s="10">
        <v>41425</v>
      </c>
      <c r="G7" s="10">
        <v>41425</v>
      </c>
    </row>
    <row r="8" spans="1:8" ht="29.25" customHeight="1" x14ac:dyDescent="0.25">
      <c r="A8" s="7" t="s">
        <v>37</v>
      </c>
      <c r="B8" s="8" t="str">
        <f t="shared" si="0"/>
        <v>Ok</v>
      </c>
      <c r="C8" s="1">
        <v>25</v>
      </c>
      <c r="D8" s="1">
        <f t="shared" si="1"/>
        <v>0</v>
      </c>
      <c r="E8" s="9">
        <v>1</v>
      </c>
      <c r="F8" s="10">
        <v>41425</v>
      </c>
      <c r="G8" s="10">
        <v>41435</v>
      </c>
    </row>
    <row r="9" spans="1:8" ht="29.25" customHeight="1" x14ac:dyDescent="0.25">
      <c r="A9" s="7" t="s">
        <v>38</v>
      </c>
      <c r="B9" s="8" t="str">
        <f t="shared" si="0"/>
        <v>Ok</v>
      </c>
      <c r="C9" s="1">
        <v>10</v>
      </c>
      <c r="D9" s="1">
        <f t="shared" si="1"/>
        <v>0</v>
      </c>
      <c r="E9" s="9">
        <v>1</v>
      </c>
      <c r="F9" s="10">
        <v>41425</v>
      </c>
      <c r="G9" s="10">
        <v>41425</v>
      </c>
    </row>
    <row r="10" spans="1:8" ht="29.25" customHeight="1" x14ac:dyDescent="0.25">
      <c r="A10" s="7" t="s">
        <v>39</v>
      </c>
      <c r="B10" s="8" t="str">
        <f t="shared" si="0"/>
        <v>Ok</v>
      </c>
      <c r="C10" s="1">
        <v>45</v>
      </c>
      <c r="D10" s="1">
        <f t="shared" si="1"/>
        <v>0</v>
      </c>
      <c r="E10" s="9">
        <v>1</v>
      </c>
      <c r="F10" s="10">
        <v>41425</v>
      </c>
      <c r="G10" s="10">
        <v>41428</v>
      </c>
    </row>
    <row r="11" spans="1:8" ht="29.25" customHeight="1" x14ac:dyDescent="0.25">
      <c r="A11" s="7" t="s">
        <v>40</v>
      </c>
      <c r="B11" s="8" t="str">
        <f t="shared" si="0"/>
        <v>Ok</v>
      </c>
      <c r="C11" s="1">
        <v>30</v>
      </c>
      <c r="D11" s="1">
        <f t="shared" si="1"/>
        <v>0</v>
      </c>
      <c r="E11" s="9">
        <v>1</v>
      </c>
      <c r="F11" s="10">
        <v>41425</v>
      </c>
      <c r="G11" s="10">
        <v>41435</v>
      </c>
    </row>
    <row r="12" spans="1:8" ht="29.25" customHeight="1" x14ac:dyDescent="0.25">
      <c r="A12" s="7" t="s">
        <v>41</v>
      </c>
      <c r="B12" s="8" t="str">
        <f t="shared" si="0"/>
        <v>Ok</v>
      </c>
      <c r="C12" s="1">
        <v>20</v>
      </c>
      <c r="D12" s="1">
        <f t="shared" si="1"/>
        <v>0</v>
      </c>
      <c r="E12" s="9">
        <v>1</v>
      </c>
      <c r="F12" s="10">
        <v>41428</v>
      </c>
      <c r="G12" s="10">
        <v>41428</v>
      </c>
    </row>
    <row r="13" spans="1:8" ht="29.25" customHeight="1" x14ac:dyDescent="0.25">
      <c r="A13" s="7" t="s">
        <v>42</v>
      </c>
      <c r="B13" s="8" t="str">
        <f t="shared" si="0"/>
        <v>Pendiente</v>
      </c>
      <c r="C13" s="1">
        <v>25</v>
      </c>
      <c r="D13" s="1">
        <f t="shared" si="1"/>
        <v>5</v>
      </c>
      <c r="E13" s="9">
        <v>0.8</v>
      </c>
      <c r="F13" s="10">
        <v>41435</v>
      </c>
      <c r="G13" s="10"/>
    </row>
    <row r="14" spans="1:8" ht="29.25" customHeight="1" x14ac:dyDescent="0.25">
      <c r="A14" s="7" t="s">
        <v>43</v>
      </c>
      <c r="B14" s="8" t="str">
        <f t="shared" si="0"/>
        <v>Ok</v>
      </c>
      <c r="C14" s="1">
        <v>30</v>
      </c>
      <c r="D14" s="1">
        <f t="shared" si="1"/>
        <v>0</v>
      </c>
      <c r="E14" s="9">
        <v>1</v>
      </c>
      <c r="F14" s="10">
        <v>41435</v>
      </c>
      <c r="G14" s="10">
        <v>41438</v>
      </c>
    </row>
    <row r="15" spans="1:8" ht="29.25" customHeight="1" x14ac:dyDescent="0.25">
      <c r="A15" s="7" t="s">
        <v>44</v>
      </c>
      <c r="B15" s="8" t="str">
        <f t="shared" si="0"/>
        <v>Ok</v>
      </c>
      <c r="C15" s="1">
        <v>10</v>
      </c>
      <c r="D15" s="1">
        <f t="shared" si="1"/>
        <v>0</v>
      </c>
      <c r="E15" s="9">
        <v>1</v>
      </c>
      <c r="F15" s="10">
        <v>41435</v>
      </c>
      <c r="G15" s="10">
        <v>41438</v>
      </c>
    </row>
    <row r="16" spans="1:8" ht="29.25" customHeight="1" x14ac:dyDescent="0.25">
      <c r="A16" s="7" t="s">
        <v>45</v>
      </c>
      <c r="B16" s="8" t="str">
        <f t="shared" si="0"/>
        <v>Ok</v>
      </c>
      <c r="C16" s="1">
        <v>25</v>
      </c>
      <c r="D16" s="1">
        <f t="shared" si="1"/>
        <v>0</v>
      </c>
      <c r="E16" s="9">
        <v>1</v>
      </c>
      <c r="F16" s="10">
        <v>41435</v>
      </c>
      <c r="G16" s="10">
        <v>41452</v>
      </c>
    </row>
    <row r="17" spans="1:7" ht="29.25" customHeight="1" x14ac:dyDescent="0.25">
      <c r="A17" s="7" t="s">
        <v>46</v>
      </c>
      <c r="B17" s="8" t="str">
        <f t="shared" si="0"/>
        <v>Pendiente</v>
      </c>
      <c r="C17" s="1">
        <v>60</v>
      </c>
      <c r="D17" s="1">
        <f t="shared" si="1"/>
        <v>60</v>
      </c>
      <c r="E17" s="9">
        <v>0</v>
      </c>
      <c r="F17" s="10">
        <v>41437</v>
      </c>
      <c r="G17" s="10"/>
    </row>
    <row r="18" spans="1:7" ht="29.25" customHeight="1" x14ac:dyDescent="0.25">
      <c r="A18" s="7" t="s">
        <v>47</v>
      </c>
      <c r="B18" s="8" t="str">
        <f t="shared" si="0"/>
        <v>Ok</v>
      </c>
      <c r="C18" s="1">
        <v>10</v>
      </c>
      <c r="D18" s="1">
        <f t="shared" si="1"/>
        <v>0</v>
      </c>
      <c r="E18" s="9">
        <v>1</v>
      </c>
      <c r="F18" s="10">
        <v>41437</v>
      </c>
      <c r="G18" s="10">
        <v>41438</v>
      </c>
    </row>
    <row r="19" spans="1:7" ht="29.25" customHeight="1" x14ac:dyDescent="0.25">
      <c r="A19" s="7" t="s">
        <v>48</v>
      </c>
      <c r="B19" s="8" t="str">
        <f t="shared" si="0"/>
        <v>Ok</v>
      </c>
      <c r="C19" s="1">
        <v>25</v>
      </c>
      <c r="D19" s="1">
        <f t="shared" si="1"/>
        <v>0</v>
      </c>
      <c r="E19" s="9">
        <v>1</v>
      </c>
      <c r="F19" s="10">
        <v>41438</v>
      </c>
      <c r="G19" s="10">
        <v>41438</v>
      </c>
    </row>
    <row r="20" spans="1:7" ht="29.25" customHeight="1" x14ac:dyDescent="0.25">
      <c r="A20" s="7" t="s">
        <v>49</v>
      </c>
      <c r="B20" s="8" t="str">
        <f t="shared" si="0"/>
        <v>Ok</v>
      </c>
      <c r="C20" s="1">
        <v>45</v>
      </c>
      <c r="D20" s="1">
        <f t="shared" si="1"/>
        <v>0</v>
      </c>
      <c r="E20" s="9">
        <v>1</v>
      </c>
      <c r="F20" s="10">
        <v>41438</v>
      </c>
      <c r="G20" s="10">
        <v>41439</v>
      </c>
    </row>
    <row r="21" spans="1:7" ht="29.25" customHeight="1" x14ac:dyDescent="0.25">
      <c r="A21" s="7" t="s">
        <v>50</v>
      </c>
      <c r="B21" s="8" t="str">
        <f t="shared" si="0"/>
        <v>Ok</v>
      </c>
      <c r="C21" s="1">
        <v>30</v>
      </c>
      <c r="D21" s="1">
        <f t="shared" si="1"/>
        <v>0</v>
      </c>
      <c r="E21" s="9">
        <v>1</v>
      </c>
      <c r="F21" s="10">
        <v>41439</v>
      </c>
      <c r="G21" s="10">
        <v>41443</v>
      </c>
    </row>
    <row r="22" spans="1:7" ht="29.25" customHeight="1" x14ac:dyDescent="0.25">
      <c r="A22" s="7" t="s">
        <v>51</v>
      </c>
      <c r="B22" s="8" t="str">
        <f t="shared" si="0"/>
        <v>Ok</v>
      </c>
      <c r="C22" s="1">
        <v>40</v>
      </c>
      <c r="D22" s="1">
        <f t="shared" si="1"/>
        <v>0</v>
      </c>
      <c r="E22" s="9">
        <v>1</v>
      </c>
      <c r="F22" s="10">
        <v>41446</v>
      </c>
      <c r="G22" s="10">
        <v>41452</v>
      </c>
    </row>
    <row r="23" spans="1:7" ht="29.25" customHeight="1" x14ac:dyDescent="0.25">
      <c r="A23" s="7" t="s">
        <v>52</v>
      </c>
      <c r="B23" s="8" t="str">
        <f t="shared" si="0"/>
        <v>Ok</v>
      </c>
      <c r="C23" s="1">
        <v>3</v>
      </c>
      <c r="D23" s="1">
        <f t="shared" si="1"/>
        <v>0</v>
      </c>
      <c r="E23" s="9">
        <v>1</v>
      </c>
      <c r="F23" s="10">
        <v>41446</v>
      </c>
      <c r="G23" s="10">
        <v>41451</v>
      </c>
    </row>
    <row r="24" spans="1:7" ht="29.25" customHeight="1" x14ac:dyDescent="0.25">
      <c r="A24" s="7" t="s">
        <v>53</v>
      </c>
      <c r="B24" s="8" t="str">
        <f t="shared" si="0"/>
        <v>Ok</v>
      </c>
      <c r="C24" s="1">
        <v>25</v>
      </c>
      <c r="D24" s="1">
        <f t="shared" si="1"/>
        <v>0</v>
      </c>
      <c r="E24" s="9">
        <v>1</v>
      </c>
      <c r="F24" s="10">
        <v>41448</v>
      </c>
      <c r="G24" s="10">
        <v>41451</v>
      </c>
    </row>
    <row r="25" spans="1:7" ht="29.25" customHeight="1" x14ac:dyDescent="0.25">
      <c r="A25" s="7" t="s">
        <v>54</v>
      </c>
      <c r="B25" s="8" t="str">
        <f t="shared" si="0"/>
        <v>Pendiente</v>
      </c>
      <c r="C25" s="1">
        <v>25</v>
      </c>
      <c r="D25" s="1">
        <f t="shared" si="1"/>
        <v>12.5</v>
      </c>
      <c r="E25" s="9">
        <v>0.5</v>
      </c>
      <c r="F25" s="10">
        <v>41448</v>
      </c>
      <c r="G25" s="10"/>
    </row>
    <row r="26" spans="1:7" ht="29.25" customHeight="1" x14ac:dyDescent="0.25">
      <c r="A26" s="7" t="s">
        <v>55</v>
      </c>
      <c r="B26" s="8" t="str">
        <f t="shared" si="0"/>
        <v>Ok</v>
      </c>
      <c r="C26" s="1">
        <v>15</v>
      </c>
      <c r="D26" s="1">
        <f t="shared" si="1"/>
        <v>0</v>
      </c>
      <c r="E26" s="9">
        <v>1</v>
      </c>
      <c r="F26" s="10">
        <v>41451</v>
      </c>
      <c r="G26" s="10">
        <v>41451</v>
      </c>
    </row>
    <row r="27" spans="1:7" ht="29.25" customHeight="1" x14ac:dyDescent="0.25">
      <c r="A27" s="7" t="s">
        <v>56</v>
      </c>
      <c r="B27" s="8" t="str">
        <f t="shared" si="0"/>
        <v>Ok</v>
      </c>
      <c r="C27" s="1">
        <v>60</v>
      </c>
      <c r="D27" s="1">
        <f t="shared" si="1"/>
        <v>0</v>
      </c>
      <c r="E27" s="9">
        <v>1</v>
      </c>
      <c r="F27" s="10">
        <v>41451</v>
      </c>
      <c r="G27" s="10">
        <v>41452</v>
      </c>
    </row>
    <row r="28" spans="1:7" ht="29.25" customHeight="1" x14ac:dyDescent="0.25">
      <c r="A28" s="7" t="s">
        <v>57</v>
      </c>
      <c r="B28" s="8" t="str">
        <f t="shared" si="0"/>
        <v>Ok</v>
      </c>
      <c r="C28" s="1">
        <v>50</v>
      </c>
      <c r="D28" s="1">
        <f t="shared" si="1"/>
        <v>0</v>
      </c>
      <c r="E28" s="9">
        <v>1</v>
      </c>
      <c r="F28" s="10">
        <v>41453</v>
      </c>
      <c r="G28" s="10">
        <v>41453</v>
      </c>
    </row>
    <row r="29" spans="1:7" ht="29.25" customHeight="1" x14ac:dyDescent="0.25">
      <c r="A29" s="7"/>
      <c r="B29" s="8" t="str">
        <f t="shared" si="0"/>
        <v>Pendiente</v>
      </c>
      <c r="C29" s="1">
        <v>0</v>
      </c>
      <c r="D29" s="1">
        <f t="shared" si="1"/>
        <v>0</v>
      </c>
      <c r="E29" s="9">
        <v>0</v>
      </c>
      <c r="F29" s="10"/>
    </row>
    <row r="30" spans="1:7" ht="29.25" customHeight="1" x14ac:dyDescent="0.25">
      <c r="A30" s="7"/>
      <c r="B30" s="8" t="str">
        <f t="shared" si="0"/>
        <v>Pendiente</v>
      </c>
      <c r="C30" s="1">
        <v>0</v>
      </c>
      <c r="D30" s="1">
        <f t="shared" si="1"/>
        <v>0</v>
      </c>
      <c r="E30" s="9">
        <v>0</v>
      </c>
      <c r="F30" s="10"/>
    </row>
    <row r="31" spans="1:7" ht="29.25" customHeight="1" x14ac:dyDescent="0.25">
      <c r="A31" s="7"/>
      <c r="B31" s="8" t="str">
        <f t="shared" si="0"/>
        <v>Pendiente</v>
      </c>
      <c r="C31" s="1">
        <v>0</v>
      </c>
      <c r="D31" s="1">
        <f t="shared" si="1"/>
        <v>0</v>
      </c>
      <c r="E31" s="9">
        <v>0</v>
      </c>
      <c r="F31" s="10"/>
    </row>
    <row r="32" spans="1:7" ht="29.25" customHeight="1" x14ac:dyDescent="0.25">
      <c r="A32" s="7"/>
      <c r="B32" s="8" t="str">
        <f t="shared" si="0"/>
        <v>Pendiente</v>
      </c>
      <c r="C32" s="1">
        <v>0</v>
      </c>
      <c r="D32" s="1">
        <f t="shared" si="1"/>
        <v>0</v>
      </c>
      <c r="E32" s="9">
        <v>0</v>
      </c>
      <c r="F32" s="10"/>
    </row>
    <row r="33" spans="1:6" ht="29.25" customHeight="1" x14ac:dyDescent="0.25">
      <c r="A33" s="7"/>
      <c r="B33" s="8" t="str">
        <f t="shared" si="0"/>
        <v>Pendiente</v>
      </c>
      <c r="C33" s="1">
        <v>0</v>
      </c>
      <c r="D33" s="1">
        <f t="shared" si="1"/>
        <v>0</v>
      </c>
      <c r="E33" s="9">
        <v>0</v>
      </c>
      <c r="F33" s="10"/>
    </row>
    <row r="34" spans="1:6" ht="29.25" customHeight="1" x14ac:dyDescent="0.25">
      <c r="A34" s="7"/>
      <c r="B34" s="8" t="str">
        <f t="shared" si="0"/>
        <v>Pendiente</v>
      </c>
      <c r="C34" s="1">
        <v>0</v>
      </c>
      <c r="D34" s="1">
        <f t="shared" si="1"/>
        <v>0</v>
      </c>
      <c r="E34" s="9">
        <v>0</v>
      </c>
      <c r="F34" s="10"/>
    </row>
    <row r="35" spans="1:6" ht="29.25" customHeight="1" x14ac:dyDescent="0.25">
      <c r="A35" s="7"/>
      <c r="B35" s="8" t="str">
        <f t="shared" si="0"/>
        <v>Pendiente</v>
      </c>
      <c r="C35" s="1">
        <v>0</v>
      </c>
      <c r="D35" s="1">
        <f t="shared" si="1"/>
        <v>0</v>
      </c>
      <c r="E35" s="9">
        <v>0</v>
      </c>
      <c r="F35" s="10"/>
    </row>
    <row r="36" spans="1:6" ht="29.25" customHeight="1" x14ac:dyDescent="0.25">
      <c r="A36" s="7"/>
      <c r="B36" s="8" t="str">
        <f t="shared" si="0"/>
        <v>Pendiente</v>
      </c>
      <c r="C36" s="1">
        <v>0</v>
      </c>
      <c r="D36" s="1">
        <f t="shared" si="1"/>
        <v>0</v>
      </c>
      <c r="E36" s="9">
        <v>0</v>
      </c>
      <c r="F36" s="10"/>
    </row>
    <row r="37" spans="1:6" ht="29.25" customHeight="1" x14ac:dyDescent="0.25">
      <c r="A37" s="7"/>
      <c r="B37" s="8" t="str">
        <f t="shared" si="0"/>
        <v>Pendiente</v>
      </c>
      <c r="C37" s="1">
        <v>0</v>
      </c>
      <c r="D37" s="1">
        <f t="shared" si="1"/>
        <v>0</v>
      </c>
      <c r="E37" s="9">
        <v>0</v>
      </c>
      <c r="F37" s="10"/>
    </row>
    <row r="38" spans="1:6" ht="29.25" customHeight="1" x14ac:dyDescent="0.25">
      <c r="A38" s="7"/>
      <c r="B38" s="8" t="str">
        <f t="shared" si="0"/>
        <v>Pendiente</v>
      </c>
      <c r="C38" s="1">
        <v>0</v>
      </c>
      <c r="D38" s="1">
        <f t="shared" si="1"/>
        <v>0</v>
      </c>
      <c r="E38" s="9">
        <v>0</v>
      </c>
      <c r="F38" s="10"/>
    </row>
    <row r="39" spans="1:6" ht="29.25" customHeight="1" x14ac:dyDescent="0.25">
      <c r="A39" s="7"/>
      <c r="B39" s="8" t="str">
        <f t="shared" si="0"/>
        <v>Pendiente</v>
      </c>
      <c r="C39" s="1">
        <v>0</v>
      </c>
      <c r="D39" s="1">
        <f t="shared" si="1"/>
        <v>0</v>
      </c>
      <c r="E39" s="9">
        <v>0</v>
      </c>
      <c r="F39" s="10"/>
    </row>
    <row r="40" spans="1:6" ht="29.25" customHeight="1" x14ac:dyDescent="0.25">
      <c r="B40" s="8" t="str">
        <f t="shared" si="0"/>
        <v>Pendiente</v>
      </c>
      <c r="C40" s="1">
        <v>0</v>
      </c>
      <c r="D40" s="1">
        <f t="shared" si="1"/>
        <v>0</v>
      </c>
      <c r="E40" s="9">
        <v>0</v>
      </c>
      <c r="F40" s="10"/>
    </row>
    <row r="41" spans="1:6" x14ac:dyDescent="0.25">
      <c r="C41" s="1"/>
      <c r="D41" s="1"/>
      <c r="E41" s="9">
        <v>0</v>
      </c>
    </row>
    <row r="42" spans="1:6" x14ac:dyDescent="0.25">
      <c r="A42" t="s">
        <v>17</v>
      </c>
      <c r="C42" s="1">
        <f>SUM(C2:C25)</f>
        <v>643</v>
      </c>
      <c r="D42" s="1">
        <f>SUM(D2:D41)</f>
        <v>137.5</v>
      </c>
      <c r="E42" s="9">
        <f>(100% -((D42*100%)/C42))</f>
        <v>0.78615863141524112</v>
      </c>
    </row>
  </sheetData>
  <conditionalFormatting sqref="E2:E4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{1A8ADF92-E612-4F63-9073-1DCFAEC32E11}</x14:id>
        </ext>
      </extLst>
    </cfRule>
  </conditionalFormatting>
  <conditionalFormatting sqref="B2 B4:B40">
    <cfRule type="cellIs" dxfId="11" priority="10" operator="equal">
      <formula>"Pendiente"</formula>
    </cfRule>
    <cfRule type="cellIs" dxfId="10" priority="11" operator="equal">
      <formula>"Ok"</formula>
    </cfRule>
    <cfRule type="cellIs" dxfId="9" priority="12" operator="equal">
      <formula>$B$41</formula>
    </cfRule>
    <cfRule type="cellIs" dxfId="8" priority="13" operator="equal">
      <formula>$B$2</formula>
    </cfRule>
  </conditionalFormatting>
  <conditionalFormatting sqref="B3">
    <cfRule type="cellIs" dxfId="7" priority="3" operator="equal">
      <formula>"Pendiente"</formula>
    </cfRule>
    <cfRule type="cellIs" dxfId="6" priority="4" operator="equal">
      <formula>"Ok"</formula>
    </cfRule>
    <cfRule type="cellIs" dxfId="5" priority="5" operator="equal">
      <formula>$B$38</formula>
    </cfRule>
    <cfRule type="cellIs" dxfId="4" priority="6" operator="equal">
      <formula>$B$2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8ADF92-E612-4F63-9073-1DCFAEC32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E2:E42</xm:sqref>
        </x14:conditionalFormatting>
        <x14:conditionalFormatting xmlns:xm="http://schemas.microsoft.com/office/excel/2006/main">
          <x14:cfRule type="containsText" priority="7" operator="containsText" id="{6C0D438A-50E3-4DA5-8CAC-4E0521BA5738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0A9EDA2E-240A-47A9-BA9A-B878435B2019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m:sqref>B2 B4:B40</xm:sqref>
        </x14:conditionalFormatting>
        <x14:conditionalFormatting xmlns:xm="http://schemas.microsoft.com/office/excel/2006/main">
          <x14:cfRule type="containsText" priority="1" operator="containsText" id="{9174F30F-CDE1-495F-B232-3FB5D8CD5542}">
            <xm:f>NOT(ISERROR(SEARCH($F$7,B3)))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587DB790-ABD8-4A61-AB65-3DFEF44706DE}">
            <xm:f>NOT(ISERROR(SEARCH($F$7,B3)))</xm:f>
            <xm:f>$F$7</xm:f>
            <x14:dxf>
              <fill>
                <patternFill>
                  <bgColor rgb="FFFFFF00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15" sqref="G15"/>
    </sheetView>
  </sheetViews>
  <sheetFormatPr baseColWidth="10" defaultColWidth="9.140625" defaultRowHeight="15" x14ac:dyDescent="0.25"/>
  <cols>
    <col min="7" max="7" width="36.28515625" bestFit="1" customWidth="1"/>
    <col min="8" max="8" width="7.140625" bestFit="1" customWidth="1"/>
    <col min="9" max="9" width="16.85546875" bestFit="1" customWidth="1"/>
  </cols>
  <sheetData>
    <row r="1" spans="1:9" x14ac:dyDescent="0.25">
      <c r="A1" t="s">
        <v>19</v>
      </c>
      <c r="B1" t="s">
        <v>20</v>
      </c>
      <c r="C1" t="s">
        <v>9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1</v>
      </c>
      <c r="B2">
        <v>263</v>
      </c>
      <c r="C2">
        <v>2</v>
      </c>
      <c r="D2">
        <v>4</v>
      </c>
      <c r="E2">
        <v>100</v>
      </c>
      <c r="F2">
        <v>188194</v>
      </c>
      <c r="G2" t="s">
        <v>27</v>
      </c>
      <c r="H2" s="11">
        <v>41402.495977118058</v>
      </c>
      <c r="I2" t="s">
        <v>28</v>
      </c>
    </row>
    <row r="3" spans="1:9" x14ac:dyDescent="0.25">
      <c r="A3">
        <v>2</v>
      </c>
      <c r="B3">
        <v>263</v>
      </c>
      <c r="C3">
        <v>2</v>
      </c>
      <c r="D3">
        <v>1</v>
      </c>
      <c r="E3">
        <v>100</v>
      </c>
      <c r="F3" t="s">
        <v>27</v>
      </c>
      <c r="G3">
        <v>2000334</v>
      </c>
      <c r="H3" s="11">
        <v>41402.496432557869</v>
      </c>
      <c r="I3" t="s">
        <v>28</v>
      </c>
    </row>
    <row r="4" spans="1:9" x14ac:dyDescent="0.25">
      <c r="A4">
        <v>3</v>
      </c>
      <c r="B4">
        <v>18</v>
      </c>
      <c r="C4">
        <v>3</v>
      </c>
      <c r="D4">
        <v>1</v>
      </c>
      <c r="E4">
        <v>100</v>
      </c>
      <c r="F4" t="s">
        <v>27</v>
      </c>
      <c r="G4" t="s">
        <v>29</v>
      </c>
      <c r="H4" s="11">
        <v>41402.540480474534</v>
      </c>
      <c r="I4" t="s">
        <v>28</v>
      </c>
    </row>
    <row r="5" spans="1:9" x14ac:dyDescent="0.25">
      <c r="A5">
        <v>4</v>
      </c>
      <c r="B5">
        <v>18</v>
      </c>
      <c r="C5">
        <v>3</v>
      </c>
      <c r="D5">
        <v>2</v>
      </c>
      <c r="E5">
        <v>100</v>
      </c>
      <c r="F5" t="s">
        <v>29</v>
      </c>
      <c r="G5" t="s">
        <v>30</v>
      </c>
      <c r="H5" s="11">
        <v>41402.54070474537</v>
      </c>
      <c r="I5" t="s">
        <v>28</v>
      </c>
    </row>
    <row r="6" spans="1:9" x14ac:dyDescent="0.25">
      <c r="A6">
        <v>5</v>
      </c>
      <c r="B6">
        <v>-18</v>
      </c>
      <c r="C6">
        <v>3</v>
      </c>
      <c r="D6">
        <v>4</v>
      </c>
      <c r="E6">
        <v>100</v>
      </c>
      <c r="F6" t="s">
        <v>30</v>
      </c>
      <c r="G6" t="s">
        <v>27</v>
      </c>
      <c r="H6" s="11">
        <v>41402.54117271991</v>
      </c>
      <c r="I6" t="s">
        <v>28</v>
      </c>
    </row>
    <row r="7" spans="1:9" x14ac:dyDescent="0.25">
      <c r="A7">
        <v>6</v>
      </c>
      <c r="B7">
        <v>24</v>
      </c>
      <c r="C7">
        <v>2</v>
      </c>
      <c r="D7">
        <v>1</v>
      </c>
      <c r="E7">
        <v>30</v>
      </c>
      <c r="F7" t="s">
        <v>27</v>
      </c>
      <c r="G7">
        <v>2000333</v>
      </c>
      <c r="H7" s="11">
        <v>41402.579477395833</v>
      </c>
      <c r="I7" t="s">
        <v>28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 de Trabajo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2013-07-03T18:55:43Z</dcterms:modified>
</cp:coreProperties>
</file>