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Daniel\SERUMS\formatos-cuestionarios\vea\"/>
    </mc:Choice>
  </mc:AlternateContent>
  <xr:revisionPtr revIDLastSave="0" documentId="13_ncr:1_{8ECAD52D-D951-4BA7-B120-81EECEE4D3A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" sheetId="1" r:id="rId1"/>
    <sheet name="ACTA 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3" l="1"/>
  <c r="I21" i="3"/>
  <c r="G21" i="3"/>
  <c r="E21" i="3"/>
  <c r="C21" i="3"/>
  <c r="B21" i="3" s="1"/>
  <c r="J21" i="3"/>
  <c r="H21" i="3"/>
  <c r="F21" i="3"/>
  <c r="D21" i="3"/>
  <c r="F34" i="3"/>
  <c r="H32" i="3"/>
  <c r="H34" i="3" s="1"/>
  <c r="G32" i="3"/>
  <c r="G34" i="3" s="1"/>
  <c r="F32" i="3"/>
  <c r="E32" i="3"/>
  <c r="E34" i="3" s="1"/>
  <c r="D32" i="3"/>
  <c r="D34" i="3" s="1"/>
  <c r="C32" i="3"/>
  <c r="C34" i="3" s="1"/>
  <c r="I11" i="1"/>
  <c r="B32" i="3"/>
  <c r="B34" i="3" s="1"/>
  <c r="H28" i="3"/>
  <c r="I27" i="3"/>
  <c r="I28" i="3" s="1"/>
  <c r="H27" i="3"/>
  <c r="G27" i="3"/>
  <c r="G28" i="3" s="1"/>
  <c r="F27" i="3"/>
  <c r="F28" i="3" s="1"/>
  <c r="E27" i="3"/>
  <c r="E28" i="3" s="1"/>
  <c r="D27" i="3"/>
  <c r="D28" i="3" s="1"/>
  <c r="C27" i="3"/>
  <c r="C28" i="3" s="1"/>
  <c r="B27" i="3"/>
  <c r="B28" i="3" s="1"/>
  <c r="D7" i="3"/>
  <c r="D2" i="3"/>
  <c r="B2" i="3"/>
  <c r="B1" i="3"/>
  <c r="J9" i="1"/>
  <c r="F24" i="3" s="1"/>
  <c r="H5" i="1"/>
  <c r="H6" i="1"/>
  <c r="D24" i="3" s="1"/>
  <c r="H7" i="1"/>
  <c r="B24" i="3" s="1"/>
  <c r="H4" i="1"/>
</calcChain>
</file>

<file path=xl/sharedStrings.xml><?xml version="1.0" encoding="utf-8"?>
<sst xmlns="http://schemas.openxmlformats.org/spreadsheetml/2006/main" count="321" uniqueCount="233">
  <si>
    <t>0-11</t>
  </si>
  <si>
    <t>12-17</t>
  </si>
  <si>
    <t>30-59</t>
  </si>
  <si>
    <t>60-69</t>
  </si>
  <si>
    <t>70+</t>
  </si>
  <si>
    <t>ATENDIDOS</t>
  </si>
  <si>
    <t>TOTAL</t>
  </si>
  <si>
    <t>ATENCIONES</t>
  </si>
  <si>
    <t>ATC &gt;15 AÑOS</t>
  </si>
  <si>
    <t>S.R.I.</t>
  </si>
  <si>
    <t>IRAS</t>
  </si>
  <si>
    <t>EDAS</t>
  </si>
  <si>
    <t>NACIMIENTOS</t>
  </si>
  <si>
    <t>DEFUNCIONES</t>
  </si>
  <si>
    <t>NOMBRES</t>
  </si>
  <si>
    <t>APELLIDOS</t>
  </si>
  <si>
    <t>FECHA DE NACIMIENTO</t>
  </si>
  <si>
    <t>LUGAR</t>
  </si>
  <si>
    <t>III. Informes de cumplimiento de compromisos</t>
  </si>
  <si>
    <t>1. Enfermedades inmunoprevenibles</t>
  </si>
  <si>
    <t>Nº</t>
  </si>
  <si>
    <t>Prog</t>
  </si>
  <si>
    <t>Eject</t>
  </si>
  <si>
    <t>Ejec</t>
  </si>
  <si>
    <t>Menor de 1 a</t>
  </si>
  <si>
    <t>1 año</t>
  </si>
  <si>
    <t>4 años</t>
  </si>
  <si>
    <t>DOSIS</t>
  </si>
  <si>
    <t>VPH</t>
  </si>
  <si>
    <t>MER DT</t>
  </si>
  <si>
    <t>2 años</t>
  </si>
  <si>
    <t>3 años</t>
  </si>
  <si>
    <t xml:space="preserve">Nº Controles CRED </t>
  </si>
  <si>
    <t>2. ENFERMEDADES TRANSMISIBLES</t>
  </si>
  <si>
    <t>Infecciones Respiratorias Agudas / Neumonia:</t>
  </si>
  <si>
    <t xml:space="preserve">&lt; 2 m </t>
  </si>
  <si>
    <t>2 a 11m</t>
  </si>
  <si>
    <t xml:space="preserve">1 a 4 </t>
  </si>
  <si>
    <t>5 a 9</t>
  </si>
  <si>
    <t>10 a 14</t>
  </si>
  <si>
    <t>15 a 19</t>
  </si>
  <si>
    <t>20 a 59</t>
  </si>
  <si>
    <t>60 a +</t>
  </si>
  <si>
    <t>IRA</t>
  </si>
  <si>
    <t>CONTROLES</t>
  </si>
  <si>
    <t>NEUMONIAS</t>
  </si>
  <si>
    <t>Enfermedades Diarreicas Agudas</t>
  </si>
  <si>
    <t>&lt; 1 a</t>
  </si>
  <si>
    <t>1-4 a</t>
  </si>
  <si>
    <t>5 - 11 a</t>
  </si>
  <si>
    <t>12 - 17 a</t>
  </si>
  <si>
    <t xml:space="preserve">18 -29 a </t>
  </si>
  <si>
    <t>30 - 59 a</t>
  </si>
  <si>
    <t>ACUOSA</t>
  </si>
  <si>
    <t>DISENTERICA</t>
  </si>
  <si>
    <t>3.- ENFERMEDADES NO TRANSMISIBLES</t>
  </si>
  <si>
    <t>HTA  NUEVOS</t>
  </si>
  <si>
    <t>Control</t>
  </si>
  <si>
    <t>DIABETES NUEVOS</t>
  </si>
  <si>
    <t>CONTROL</t>
  </si>
  <si>
    <t xml:space="preserve">Agudeza visual </t>
  </si>
  <si>
    <t xml:space="preserve">VACAM </t>
  </si>
  <si>
    <t>Vac. Influenza</t>
  </si>
  <si>
    <t>Vac. Neumococo</t>
  </si>
  <si>
    <t>Vac COVID</t>
  </si>
  <si>
    <t>ADULTO</t>
  </si>
  <si>
    <t>ADULTO MAYOR</t>
  </si>
  <si>
    <t xml:space="preserve">4.- SALUD MENTAL </t>
  </si>
  <si>
    <t>&lt; 4 a</t>
  </si>
  <si>
    <t>5 a 11</t>
  </si>
  <si>
    <t>12 a 17</t>
  </si>
  <si>
    <t>18 a 29</t>
  </si>
  <si>
    <t xml:space="preserve">30 a 59 </t>
  </si>
  <si>
    <t>VIF</t>
  </si>
  <si>
    <t>TRANS. DEPRESIVO</t>
  </si>
  <si>
    <t>ADICCION</t>
  </si>
  <si>
    <t>INTENTO SUICIDIO</t>
  </si>
  <si>
    <t>Nº seguim. Casos</t>
  </si>
  <si>
    <t>Casos cerrados</t>
  </si>
  <si>
    <t>5.-PROBLEMAS NUTRICIONALES</t>
  </si>
  <si>
    <t>&lt; 1 año</t>
  </si>
  <si>
    <t>1 - 4 a</t>
  </si>
  <si>
    <t>18 - 29 a</t>
  </si>
  <si>
    <t xml:space="preserve"> 30 - 59 a</t>
  </si>
  <si>
    <t>GESTANTE</t>
  </si>
  <si>
    <t>Riesgo nutricional</t>
  </si>
  <si>
    <t>RN recuperados</t>
  </si>
  <si>
    <t>Talla Baja</t>
  </si>
  <si>
    <t>Sobrepeso</t>
  </si>
  <si>
    <t>Obesidad</t>
  </si>
  <si>
    <t>Cosejerìa</t>
  </si>
  <si>
    <t>Administraciòn de Micronutrientes</t>
  </si>
  <si>
    <t>4 a 5 m</t>
  </si>
  <si>
    <t>6 meses</t>
  </si>
  <si>
    <t>7m</t>
  </si>
  <si>
    <t>8m</t>
  </si>
  <si>
    <t>9m</t>
  </si>
  <si>
    <t>10m</t>
  </si>
  <si>
    <t>11m</t>
  </si>
  <si>
    <t>12m</t>
  </si>
  <si>
    <t>Sulfato Ferroso</t>
  </si>
  <si>
    <t>Vitamina A</t>
  </si>
  <si>
    <t>Micronutrientes</t>
  </si>
  <si>
    <t>1a 1m</t>
  </si>
  <si>
    <t>1a 2m</t>
  </si>
  <si>
    <t>1a 3m</t>
  </si>
  <si>
    <t>1a 4m</t>
  </si>
  <si>
    <t>1a 5m</t>
  </si>
  <si>
    <t>1a 6m</t>
  </si>
  <si>
    <t>2a</t>
  </si>
  <si>
    <t>3a</t>
  </si>
  <si>
    <t>4a</t>
  </si>
  <si>
    <t>Albendazol</t>
  </si>
  <si>
    <t>ANEMIA SEGUIMIENTO</t>
  </si>
  <si>
    <t>&lt; 1año</t>
  </si>
  <si>
    <t>3 - 4 a</t>
  </si>
  <si>
    <t xml:space="preserve"> 12 - 17 a</t>
  </si>
  <si>
    <t>Casos nuevos de anemia</t>
  </si>
  <si>
    <t>Tto de anemia Nº dosis</t>
  </si>
  <si>
    <t>Tamizaje Control HB</t>
  </si>
  <si>
    <t>NºVisita Domiciliaria</t>
  </si>
  <si>
    <t>6.- Morbi-Mortalidad Perinatal</t>
  </si>
  <si>
    <t>G ATD</t>
  </si>
  <si>
    <t>ARO</t>
  </si>
  <si>
    <t>BRO</t>
  </si>
  <si>
    <t>Gestante</t>
  </si>
  <si>
    <t>Partos esperados</t>
  </si>
  <si>
    <t>Part insti</t>
  </si>
  <si>
    <t>Parto Domiciliario</t>
  </si>
  <si>
    <t>Nº Control PN</t>
  </si>
  <si>
    <t>PLANIFICACION FAMILIAR</t>
  </si>
  <si>
    <t>METODO</t>
  </si>
  <si>
    <t>Mensual</t>
  </si>
  <si>
    <t>Trimestral</t>
  </si>
  <si>
    <t>Metodo de barrera</t>
  </si>
  <si>
    <t>Met Inyectable</t>
  </si>
  <si>
    <t>Implante</t>
  </si>
  <si>
    <t>Adolescente</t>
  </si>
  <si>
    <t>Adulto</t>
  </si>
  <si>
    <t>Met Hormonal oral</t>
  </si>
  <si>
    <t>Consejeria en PPFF</t>
  </si>
  <si>
    <t>Parejas Protegidas</t>
  </si>
  <si>
    <t>Cancer Cuello Uterino:</t>
  </si>
  <si>
    <t>PAP</t>
  </si>
  <si>
    <t>RESULTADO</t>
  </si>
  <si>
    <t>IVVA</t>
  </si>
  <si>
    <t>RESULTADOS</t>
  </si>
  <si>
    <t>Tamizaje VIH</t>
  </si>
  <si>
    <t>Tamizaje RPR</t>
  </si>
  <si>
    <t>Morbilidad - Mortalidad</t>
  </si>
  <si>
    <t>Salud Bucal</t>
  </si>
  <si>
    <t xml:space="preserve"> 5 - 11 a</t>
  </si>
  <si>
    <t xml:space="preserve"> 18 - 29 a </t>
  </si>
  <si>
    <t xml:space="preserve"> &gt; 60a </t>
  </si>
  <si>
    <t>Morbilidad</t>
  </si>
  <si>
    <t>Preventivas</t>
  </si>
  <si>
    <t>Recuperativas</t>
  </si>
  <si>
    <t>EXAMENES DE LABORATORIO</t>
  </si>
  <si>
    <t>RN</t>
  </si>
  <si>
    <t>6m</t>
  </si>
  <si>
    <t>18m</t>
  </si>
  <si>
    <t>24m</t>
  </si>
  <si>
    <t>30m</t>
  </si>
  <si>
    <t>36m</t>
  </si>
  <si>
    <t>Hemoglobina</t>
  </si>
  <si>
    <t>Glucosa</t>
  </si>
  <si>
    <t>Colesterol</t>
  </si>
  <si>
    <t>Ex Orina</t>
  </si>
  <si>
    <t>Ex Heces</t>
  </si>
  <si>
    <t>OTROS EXAMENES:</t>
  </si>
  <si>
    <t>8.- ACTIVIDADES DE SALUD AMBIENTAL (Avance PSL)</t>
  </si>
  <si>
    <t>Limpieza y desinfecciòn Reservorio</t>
  </si>
  <si>
    <t>PH</t>
  </si>
  <si>
    <t>Toma de muestra Reserv.</t>
  </si>
  <si>
    <t>Toma de muestra Caño</t>
  </si>
  <si>
    <t>Analisis Bact</t>
  </si>
  <si>
    <t>Agua</t>
  </si>
  <si>
    <t>VI. SOLUCIONES Y COMPROMISOS</t>
  </si>
  <si>
    <t>PROBLEMA</t>
  </si>
  <si>
    <t>RESPONSABLE</t>
  </si>
  <si>
    <t>PLAZO</t>
  </si>
  <si>
    <t>CRED</t>
  </si>
  <si>
    <t>0-1</t>
  </si>
  <si>
    <t>1</t>
  </si>
  <si>
    <t>2</t>
  </si>
  <si>
    <t>3</t>
  </si>
  <si>
    <t>4</t>
  </si>
  <si>
    <t>HIPERTENSIÓN</t>
  </si>
  <si>
    <t>DIABETES</t>
  </si>
  <si>
    <t>NUEVOS</t>
  </si>
  <si>
    <t>PLANIFICACIÓN FAMILIAR</t>
  </si>
  <si>
    <t>INYECTABLE TRIMESTRAL</t>
  </si>
  <si>
    <t>HORMONAL ORAL</t>
  </si>
  <si>
    <t>BARRERA</t>
  </si>
  <si>
    <t>&lt;2m</t>
  </si>
  <si>
    <t>2-11m</t>
  </si>
  <si>
    <t>1-4a</t>
  </si>
  <si>
    <t>5-9a</t>
  </si>
  <si>
    <t>10-14a</t>
  </si>
  <si>
    <t>15-19a</t>
  </si>
  <si>
    <t>60+ a</t>
  </si>
  <si>
    <t>-</t>
  </si>
  <si>
    <t>20-59a</t>
  </si>
  <si>
    <t>PUESTO DE SALUD SALINAS MOCHE</t>
  </si>
  <si>
    <t>SEMANA N°</t>
  </si>
  <si>
    <t xml:space="preserve">FECHAS: </t>
  </si>
  <si>
    <t>ESTABLECIMIENTO:  P.S. SALINAS MOCHE</t>
  </si>
  <si>
    <t xml:space="preserve">ACTA Nº </t>
  </si>
  <si>
    <t>I. FECHA:</t>
  </si>
  <si>
    <t>HORA:</t>
  </si>
  <si>
    <t>II. MOTIVO: VEA semanal (X)     VEA por alerta o emergencia (    )</t>
  </si>
  <si>
    <t>IV . Agenda:</t>
  </si>
  <si>
    <t>Nº de casos: 0       Cob. DPT/APO &lt; 1 año: 0       Cob.SPR 1 año: 0</t>
  </si>
  <si>
    <t>Nº de casos TBC: 0       VIH/SIDA: 0       SIFILIS: 0     CHAGAS: 0</t>
  </si>
  <si>
    <t>Nº SRI:</t>
  </si>
  <si>
    <t>ATC &gt; 15 años:</t>
  </si>
  <si>
    <t>%5 Esperados:</t>
  </si>
  <si>
    <t>1.-____________________________________________________</t>
  </si>
  <si>
    <t>2.-____________________________________________________</t>
  </si>
  <si>
    <t>Otros: ____________________________________________________</t>
  </si>
  <si>
    <t>Semana epidemiológica Nº</t>
  </si>
  <si>
    <t>ACTIVIDADES DE SOLUCIÓN</t>
  </si>
  <si>
    <t>del 23 al 29 de marzo</t>
  </si>
  <si>
    <t>18-29</t>
  </si>
  <si>
    <t>INYECTABLE MENSUAL</t>
  </si>
  <si>
    <t>V. Análisis de la información:</t>
  </si>
  <si>
    <t>Deserción DPT: 0          Deserción SPR: 0</t>
  </si>
  <si>
    <t>Consejería</t>
  </si>
  <si>
    <t>Patología</t>
  </si>
  <si>
    <t>7.-Situación de Salud de las Etapas de vida</t>
  </si>
  <si>
    <t>EXÁMENES DE LABORATORIO</t>
  </si>
  <si>
    <t>Parasitológico</t>
  </si>
  <si>
    <t>Perfil Lipídico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</si>
</sst>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/>
    <xf numFmtId="0" fontId="5" fillId="0" borderId="1" xfId="0" applyFont="1" applyBorder="1" applyAlignment="1">
      <alignment horizontal="center" vertical="center"/>
    </xf>
    <xf numFmtId="0" fontId="4" fillId="0" borderId="2" xfId="0" applyFont="1" applyBorder="1"/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49" fontId="0" fillId="0" borderId="1" xfId="0" applyNumberForma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EFF"/>
      <color rgb="FFE5F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zoomScaleNormal="100" workbookViewId="0">
      <selection activeCell="E8" sqref="E8"/>
    </sheetView>
  </sheetViews>
  <sheetFormatPr baseColWidth="10" defaultColWidth="8.88671875" defaultRowHeight="14.4" x14ac:dyDescent="0.3"/>
  <cols>
    <col min="1" max="1" width="14.5546875" customWidth="1"/>
    <col min="2" max="8" width="12.33203125" customWidth="1"/>
  </cols>
  <sheetData>
    <row r="1" spans="1:10" x14ac:dyDescent="0.3">
      <c r="A1" s="37" t="s">
        <v>203</v>
      </c>
      <c r="B1" s="37"/>
      <c r="C1" s="37"/>
      <c r="D1" s="32" t="s">
        <v>204</v>
      </c>
      <c r="E1" s="36">
        <v>13</v>
      </c>
      <c r="F1" s="32" t="s">
        <v>205</v>
      </c>
      <c r="G1" s="38" t="s">
        <v>222</v>
      </c>
      <c r="H1" s="39"/>
    </row>
    <row r="3" spans="1:10" s="1" customFormat="1" x14ac:dyDescent="0.3">
      <c r="A3" s="29"/>
      <c r="B3" s="30" t="s">
        <v>0</v>
      </c>
      <c r="C3" s="30" t="s">
        <v>1</v>
      </c>
      <c r="D3" s="30" t="s">
        <v>223</v>
      </c>
      <c r="E3" s="30" t="s">
        <v>2</v>
      </c>
      <c r="F3" s="30" t="s">
        <v>3</v>
      </c>
      <c r="G3" s="30" t="s">
        <v>4</v>
      </c>
      <c r="H3" s="30" t="s">
        <v>6</v>
      </c>
    </row>
    <row r="4" spans="1:10" x14ac:dyDescent="0.3">
      <c r="A4" s="31" t="s">
        <v>5</v>
      </c>
      <c r="B4" s="5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f>SUM(B4:G4)</f>
        <v>3</v>
      </c>
    </row>
    <row r="5" spans="1:10" x14ac:dyDescent="0.3">
      <c r="A5" s="31" t="s">
        <v>7</v>
      </c>
      <c r="B5" s="5">
        <v>22</v>
      </c>
      <c r="C5" s="5">
        <v>1</v>
      </c>
      <c r="D5" s="5">
        <v>1</v>
      </c>
      <c r="E5" s="5">
        <v>0</v>
      </c>
      <c r="F5" s="5">
        <v>0</v>
      </c>
      <c r="G5" s="5">
        <v>0</v>
      </c>
      <c r="H5" s="5">
        <f t="shared" ref="H5:H7" si="0">SUM(B5:G5)</f>
        <v>24</v>
      </c>
    </row>
    <row r="6" spans="1:10" x14ac:dyDescent="0.3">
      <c r="A6" s="31" t="s">
        <v>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f t="shared" si="0"/>
        <v>0</v>
      </c>
    </row>
    <row r="7" spans="1:10" x14ac:dyDescent="0.3">
      <c r="A7" s="31" t="s">
        <v>9</v>
      </c>
      <c r="B7" s="5">
        <v>0</v>
      </c>
      <c r="C7" s="5">
        <v>0</v>
      </c>
      <c r="D7" s="5">
        <v>0</v>
      </c>
      <c r="E7" s="5">
        <v>2</v>
      </c>
      <c r="F7" s="5">
        <v>0</v>
      </c>
      <c r="G7" s="5">
        <v>0</v>
      </c>
      <c r="H7" s="5">
        <f t="shared" si="0"/>
        <v>2</v>
      </c>
    </row>
    <row r="8" spans="1:10" s="1" customFormat="1" x14ac:dyDescent="0.3">
      <c r="A8" s="40" t="s">
        <v>10</v>
      </c>
      <c r="B8" s="30" t="s">
        <v>194</v>
      </c>
      <c r="C8" s="30" t="s">
        <v>195</v>
      </c>
      <c r="D8" s="30" t="s">
        <v>196</v>
      </c>
      <c r="E8" s="30" t="s">
        <v>197</v>
      </c>
      <c r="F8" s="30" t="s">
        <v>198</v>
      </c>
      <c r="G8" s="30" t="s">
        <v>199</v>
      </c>
      <c r="H8" s="30" t="s">
        <v>202</v>
      </c>
      <c r="I8" s="30" t="s">
        <v>200</v>
      </c>
      <c r="J8" s="30" t="s">
        <v>6</v>
      </c>
    </row>
    <row r="9" spans="1:10" x14ac:dyDescent="0.3">
      <c r="A9" s="40"/>
      <c r="B9" s="5">
        <v>0</v>
      </c>
      <c r="C9" s="5">
        <v>0</v>
      </c>
      <c r="D9" s="5">
        <v>2</v>
      </c>
      <c r="E9" s="5">
        <v>1</v>
      </c>
      <c r="F9" s="5">
        <v>1</v>
      </c>
      <c r="G9" s="5">
        <v>0</v>
      </c>
      <c r="H9" s="5">
        <v>1</v>
      </c>
      <c r="I9" s="5">
        <v>0</v>
      </c>
      <c r="J9" s="5">
        <f>SUM(B9:I9)</f>
        <v>5</v>
      </c>
    </row>
    <row r="10" spans="1:10" x14ac:dyDescent="0.3">
      <c r="A10" s="40" t="s">
        <v>11</v>
      </c>
      <c r="B10" s="27" t="s">
        <v>47</v>
      </c>
      <c r="C10" s="27" t="s">
        <v>48</v>
      </c>
      <c r="D10" s="27" t="s">
        <v>49</v>
      </c>
      <c r="E10" s="27" t="s">
        <v>50</v>
      </c>
      <c r="F10" s="27" t="s">
        <v>51</v>
      </c>
      <c r="G10" s="27" t="s">
        <v>52</v>
      </c>
      <c r="H10" s="27" t="s">
        <v>42</v>
      </c>
      <c r="I10" s="27" t="s">
        <v>6</v>
      </c>
    </row>
    <row r="11" spans="1:10" x14ac:dyDescent="0.3">
      <c r="A11" s="41"/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f>SUM(B11:H11)</f>
        <v>0</v>
      </c>
    </row>
    <row r="12" spans="1:10" x14ac:dyDescent="0.3">
      <c r="A12" s="40" t="s">
        <v>44</v>
      </c>
      <c r="B12" s="37" t="s">
        <v>181</v>
      </c>
      <c r="C12" s="37"/>
      <c r="D12" s="37"/>
      <c r="E12" s="37"/>
      <c r="F12" s="37"/>
      <c r="G12" s="37" t="s">
        <v>187</v>
      </c>
      <c r="H12" s="37"/>
      <c r="I12" s="37" t="s">
        <v>188</v>
      </c>
      <c r="J12" s="37"/>
    </row>
    <row r="13" spans="1:10" s="1" customFormat="1" x14ac:dyDescent="0.3">
      <c r="A13" s="40"/>
      <c r="B13" s="30" t="s">
        <v>182</v>
      </c>
      <c r="C13" s="30" t="s">
        <v>183</v>
      </c>
      <c r="D13" s="30" t="s">
        <v>184</v>
      </c>
      <c r="E13" s="30" t="s">
        <v>185</v>
      </c>
      <c r="F13" s="30" t="s">
        <v>186</v>
      </c>
      <c r="G13" s="30" t="s">
        <v>189</v>
      </c>
      <c r="H13" s="30" t="s">
        <v>59</v>
      </c>
      <c r="I13" s="30" t="s">
        <v>189</v>
      </c>
      <c r="J13" s="30" t="s">
        <v>59</v>
      </c>
    </row>
    <row r="14" spans="1:10" x14ac:dyDescent="0.3">
      <c r="A14" s="40"/>
      <c r="B14" s="5">
        <v>0</v>
      </c>
      <c r="C14" s="5">
        <v>0</v>
      </c>
      <c r="D14" s="5">
        <v>4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</row>
    <row r="15" spans="1:10" x14ac:dyDescent="0.3">
      <c r="A15" s="42" t="s">
        <v>190</v>
      </c>
      <c r="B15" s="37" t="s">
        <v>224</v>
      </c>
      <c r="C15" s="37"/>
      <c r="D15" s="37" t="s">
        <v>191</v>
      </c>
      <c r="E15" s="37"/>
      <c r="F15" s="37" t="s">
        <v>192</v>
      </c>
      <c r="G15" s="37"/>
      <c r="H15" s="37" t="s">
        <v>193</v>
      </c>
      <c r="I15" s="37"/>
    </row>
    <row r="16" spans="1:10" x14ac:dyDescent="0.3">
      <c r="A16" s="42"/>
      <c r="B16" s="49">
        <v>0</v>
      </c>
      <c r="C16" s="50"/>
      <c r="D16" s="49">
        <v>0</v>
      </c>
      <c r="E16" s="50"/>
      <c r="F16" s="49">
        <v>0</v>
      </c>
      <c r="G16" s="50"/>
      <c r="H16" s="49">
        <v>0</v>
      </c>
      <c r="I16" s="50"/>
    </row>
    <row r="17" spans="1:6" x14ac:dyDescent="0.3">
      <c r="A17" s="40" t="s">
        <v>12</v>
      </c>
      <c r="B17" s="27" t="s">
        <v>14</v>
      </c>
      <c r="C17" s="27" t="s">
        <v>15</v>
      </c>
      <c r="D17" s="43" t="s">
        <v>16</v>
      </c>
      <c r="E17" s="44"/>
      <c r="F17" s="27" t="s">
        <v>17</v>
      </c>
    </row>
    <row r="18" spans="1:6" x14ac:dyDescent="0.3">
      <c r="A18" s="40"/>
      <c r="B18" s="22" t="s">
        <v>201</v>
      </c>
      <c r="C18" s="22" t="s">
        <v>201</v>
      </c>
      <c r="D18" s="22" t="s">
        <v>201</v>
      </c>
      <c r="E18" s="22" t="s">
        <v>201</v>
      </c>
      <c r="F18" s="22" t="s">
        <v>201</v>
      </c>
    </row>
    <row r="19" spans="1:6" x14ac:dyDescent="0.3">
      <c r="A19" s="40" t="s">
        <v>13</v>
      </c>
      <c r="B19" s="27" t="s">
        <v>14</v>
      </c>
      <c r="C19" s="27" t="s">
        <v>15</v>
      </c>
      <c r="D19" s="43" t="s">
        <v>16</v>
      </c>
      <c r="E19" s="44"/>
      <c r="F19" s="27" t="s">
        <v>17</v>
      </c>
    </row>
    <row r="20" spans="1:6" x14ac:dyDescent="0.3">
      <c r="A20" s="40"/>
      <c r="B20" s="22" t="s">
        <v>201</v>
      </c>
      <c r="C20" s="22" t="s">
        <v>201</v>
      </c>
      <c r="D20" s="22" t="s">
        <v>201</v>
      </c>
      <c r="E20" s="22" t="s">
        <v>201</v>
      </c>
      <c r="F20" s="22" t="s">
        <v>201</v>
      </c>
    </row>
    <row r="21" spans="1:6" x14ac:dyDescent="0.3">
      <c r="A21" s="28"/>
    </row>
    <row r="22" spans="1:6" x14ac:dyDescent="0.3">
      <c r="A22" s="28"/>
    </row>
  </sheetData>
  <mergeCells count="21">
    <mergeCell ref="A17:A18"/>
    <mergeCell ref="A19:A20"/>
    <mergeCell ref="D19:E19"/>
    <mergeCell ref="D17:E17"/>
    <mergeCell ref="B16:C16"/>
    <mergeCell ref="D16:E16"/>
    <mergeCell ref="A1:C1"/>
    <mergeCell ref="G1:H1"/>
    <mergeCell ref="F15:G15"/>
    <mergeCell ref="H15:I15"/>
    <mergeCell ref="B12:F12"/>
    <mergeCell ref="G12:H12"/>
    <mergeCell ref="I12:J12"/>
    <mergeCell ref="A8:A9"/>
    <mergeCell ref="A10:A11"/>
    <mergeCell ref="A12:A14"/>
    <mergeCell ref="A15:A16"/>
    <mergeCell ref="B15:C15"/>
    <mergeCell ref="D15:E15"/>
    <mergeCell ref="F16:G16"/>
    <mergeCell ref="H16:I16"/>
  </mergeCells>
  <pageMargins left="0.7" right="0.7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A12C-CA6C-4AA0-9427-ED7ECE7B27F3}">
  <dimension ref="A1:K116"/>
  <sheetViews>
    <sheetView tabSelected="1" topLeftCell="A36" zoomScale="106" zoomScaleNormal="106" zoomScalePageLayoutView="91" workbookViewId="0">
      <selection activeCell="J98" sqref="J98"/>
    </sheetView>
  </sheetViews>
  <sheetFormatPr baseColWidth="10" defaultRowHeight="14.4" x14ac:dyDescent="0.3"/>
  <cols>
    <col min="1" max="1" width="11.5546875" customWidth="1"/>
    <col min="3" max="3" width="12.44140625" customWidth="1"/>
    <col min="5" max="5" width="12.44140625" customWidth="1"/>
  </cols>
  <sheetData>
    <row r="1" spans="1:7" x14ac:dyDescent="0.3">
      <c r="A1" s="33" t="s">
        <v>207</v>
      </c>
      <c r="B1" s="2">
        <f>HOJA!E1</f>
        <v>13</v>
      </c>
    </row>
    <row r="2" spans="1:7" x14ac:dyDescent="0.3">
      <c r="A2" t="s">
        <v>208</v>
      </c>
      <c r="B2" s="34">
        <f ca="1">TODAY()</f>
        <v>45745</v>
      </c>
      <c r="C2" s="33" t="s">
        <v>209</v>
      </c>
      <c r="D2" t="str">
        <f ca="1">TEXT(NOW(),"hh:mm")</f>
        <v>20:15</v>
      </c>
      <c r="E2" s="46" t="s">
        <v>206</v>
      </c>
      <c r="F2" s="46"/>
      <c r="G2" s="46"/>
    </row>
    <row r="3" spans="1:7" x14ac:dyDescent="0.3">
      <c r="A3" t="s">
        <v>210</v>
      </c>
    </row>
    <row r="4" spans="1:7" x14ac:dyDescent="0.3">
      <c r="A4" t="s">
        <v>18</v>
      </c>
    </row>
    <row r="5" spans="1:7" x14ac:dyDescent="0.3">
      <c r="A5" s="2" t="s">
        <v>217</v>
      </c>
    </row>
    <row r="6" spans="1:7" x14ac:dyDescent="0.3">
      <c r="A6" s="2" t="s">
        <v>218</v>
      </c>
    </row>
    <row r="7" spans="1:7" x14ac:dyDescent="0.3">
      <c r="A7" t="s">
        <v>211</v>
      </c>
      <c r="B7" t="s">
        <v>220</v>
      </c>
      <c r="D7" s="2">
        <f>HOJA!E1</f>
        <v>13</v>
      </c>
    </row>
    <row r="8" spans="1:7" x14ac:dyDescent="0.3">
      <c r="A8" t="s">
        <v>219</v>
      </c>
    </row>
    <row r="9" spans="1:7" x14ac:dyDescent="0.3">
      <c r="A9" t="s">
        <v>225</v>
      </c>
    </row>
    <row r="10" spans="1:7" x14ac:dyDescent="0.3">
      <c r="A10" s="3" t="s">
        <v>19</v>
      </c>
      <c r="B10" s="3"/>
      <c r="C10" s="3"/>
    </row>
    <row r="11" spans="1:7" x14ac:dyDescent="0.3">
      <c r="A11" s="47" t="s">
        <v>212</v>
      </c>
      <c r="B11" s="47"/>
      <c r="C11" s="47"/>
      <c r="D11" s="47"/>
      <c r="E11" s="47"/>
      <c r="F11" s="47"/>
    </row>
    <row r="12" spans="1:7" x14ac:dyDescent="0.3">
      <c r="A12" s="47" t="s">
        <v>226</v>
      </c>
      <c r="B12" s="47"/>
      <c r="C12" s="47"/>
      <c r="D12" s="47"/>
      <c r="E12" s="47"/>
    </row>
    <row r="14" spans="1:7" x14ac:dyDescent="0.3">
      <c r="A14" s="48" t="s">
        <v>20</v>
      </c>
      <c r="B14" s="4" t="s">
        <v>21</v>
      </c>
      <c r="C14" s="4" t="s">
        <v>22</v>
      </c>
      <c r="D14" s="4" t="s">
        <v>21</v>
      </c>
      <c r="E14" s="4" t="s">
        <v>23</v>
      </c>
      <c r="F14" s="4" t="s">
        <v>21</v>
      </c>
      <c r="G14" s="4" t="s">
        <v>23</v>
      </c>
    </row>
    <row r="15" spans="1:7" x14ac:dyDescent="0.3">
      <c r="A15" s="48"/>
      <c r="B15" s="45" t="s">
        <v>24</v>
      </c>
      <c r="C15" s="45"/>
      <c r="D15" s="48" t="s">
        <v>25</v>
      </c>
      <c r="E15" s="48"/>
      <c r="F15" s="45" t="s">
        <v>26</v>
      </c>
      <c r="G15" s="45"/>
    </row>
    <row r="16" spans="1:7" x14ac:dyDescent="0.3">
      <c r="A16" s="6" t="s">
        <v>27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11" x14ac:dyDescent="0.3">
      <c r="A17" s="6" t="s">
        <v>28</v>
      </c>
      <c r="B17" s="4" t="s">
        <v>21</v>
      </c>
      <c r="C17" s="4">
        <v>0</v>
      </c>
      <c r="D17" s="4" t="s">
        <v>23</v>
      </c>
      <c r="E17" s="6">
        <v>0</v>
      </c>
    </row>
    <row r="18" spans="1:11" x14ac:dyDescent="0.3">
      <c r="A18" s="7" t="s">
        <v>29</v>
      </c>
      <c r="B18" s="8" t="s">
        <v>21</v>
      </c>
      <c r="C18" s="8">
        <v>0</v>
      </c>
      <c r="D18" s="8" t="s">
        <v>23</v>
      </c>
      <c r="E18" s="6">
        <v>0</v>
      </c>
    </row>
    <row r="19" spans="1:11" x14ac:dyDescent="0.3">
      <c r="A19" s="48" t="s">
        <v>20</v>
      </c>
      <c r="B19" s="4" t="s">
        <v>21</v>
      </c>
      <c r="C19" s="4" t="s">
        <v>23</v>
      </c>
      <c r="D19" s="4" t="s">
        <v>21</v>
      </c>
      <c r="E19" s="4" t="s">
        <v>23</v>
      </c>
      <c r="F19" s="4" t="s">
        <v>21</v>
      </c>
      <c r="G19" s="4" t="s">
        <v>23</v>
      </c>
      <c r="H19" s="4" t="s">
        <v>21</v>
      </c>
      <c r="I19" s="4" t="s">
        <v>23</v>
      </c>
      <c r="J19" s="4" t="s">
        <v>21</v>
      </c>
      <c r="K19" s="4" t="s">
        <v>23</v>
      </c>
    </row>
    <row r="20" spans="1:11" x14ac:dyDescent="0.3">
      <c r="A20" s="48"/>
      <c r="B20" s="45" t="s">
        <v>24</v>
      </c>
      <c r="C20" s="45"/>
      <c r="D20" s="45" t="s">
        <v>25</v>
      </c>
      <c r="E20" s="45"/>
      <c r="F20" s="45" t="s">
        <v>30</v>
      </c>
      <c r="G20" s="45"/>
      <c r="H20" s="45" t="s">
        <v>31</v>
      </c>
      <c r="I20" s="45"/>
      <c r="J20" s="45" t="s">
        <v>26</v>
      </c>
      <c r="K20" s="45"/>
    </row>
    <row r="21" spans="1:11" ht="20.399999999999999" x14ac:dyDescent="0.3">
      <c r="A21" s="9" t="s">
        <v>32</v>
      </c>
      <c r="B21" s="14">
        <f>C21</f>
        <v>0</v>
      </c>
      <c r="C21" s="14">
        <f>HOJA!B14</f>
        <v>0</v>
      </c>
      <c r="D21" s="14">
        <f>E21</f>
        <v>0</v>
      </c>
      <c r="E21" s="14">
        <f>HOJA!C14</f>
        <v>0</v>
      </c>
      <c r="F21" s="14">
        <f>G21</f>
        <v>4</v>
      </c>
      <c r="G21" s="14">
        <f>HOJA!D14</f>
        <v>4</v>
      </c>
      <c r="H21" s="14">
        <f>I21</f>
        <v>0</v>
      </c>
      <c r="I21" s="14">
        <f>HOJA!E14</f>
        <v>0</v>
      </c>
      <c r="J21" s="14">
        <f>K21</f>
        <v>0</v>
      </c>
      <c r="K21" s="14">
        <f>HOJA!F14</f>
        <v>0</v>
      </c>
    </row>
    <row r="22" spans="1:11" x14ac:dyDescent="0.3">
      <c r="A22" s="3" t="s">
        <v>33</v>
      </c>
      <c r="B22" s="3"/>
      <c r="C22" s="3"/>
    </row>
    <row r="23" spans="1:11" x14ac:dyDescent="0.3">
      <c r="A23" s="47" t="s">
        <v>213</v>
      </c>
      <c r="B23" s="47"/>
      <c r="C23" s="47"/>
      <c r="D23" s="47"/>
      <c r="E23" s="47"/>
      <c r="F23" s="47"/>
      <c r="G23" s="47"/>
    </row>
    <row r="24" spans="1:11" x14ac:dyDescent="0.3">
      <c r="A24" t="s">
        <v>214</v>
      </c>
      <c r="B24" s="2">
        <f>HOJA!H7</f>
        <v>2</v>
      </c>
      <c r="C24" t="s">
        <v>215</v>
      </c>
      <c r="D24" s="2">
        <f>HOJA!H6</f>
        <v>0</v>
      </c>
      <c r="E24" t="s">
        <v>216</v>
      </c>
      <c r="F24" s="2">
        <f>ROUNDDOWN(HOJA!J9*0.05,0)</f>
        <v>0</v>
      </c>
    </row>
    <row r="25" spans="1:11" x14ac:dyDescent="0.3">
      <c r="A25" s="3" t="s">
        <v>34</v>
      </c>
      <c r="B25" s="3"/>
      <c r="C25" s="3"/>
      <c r="D25" s="3"/>
    </row>
    <row r="26" spans="1:11" x14ac:dyDescent="0.3">
      <c r="A26" s="4" t="s">
        <v>20</v>
      </c>
      <c r="B26" s="4" t="s">
        <v>35</v>
      </c>
      <c r="C26" s="4" t="s">
        <v>36</v>
      </c>
      <c r="D26" s="4" t="s">
        <v>37</v>
      </c>
      <c r="E26" s="4" t="s">
        <v>38</v>
      </c>
      <c r="F26" s="4" t="s">
        <v>39</v>
      </c>
      <c r="G26" s="4" t="s">
        <v>40</v>
      </c>
      <c r="H26" s="4" t="s">
        <v>41</v>
      </c>
      <c r="I26" s="4" t="s">
        <v>42</v>
      </c>
    </row>
    <row r="27" spans="1:11" x14ac:dyDescent="0.3">
      <c r="A27" s="4" t="s">
        <v>43</v>
      </c>
      <c r="B27" s="4">
        <f>HOJA!B9</f>
        <v>0</v>
      </c>
      <c r="C27" s="4">
        <f>HOJA!C9</f>
        <v>0</v>
      </c>
      <c r="D27" s="4">
        <f>HOJA!D9</f>
        <v>2</v>
      </c>
      <c r="E27" s="4">
        <f>HOJA!E9</f>
        <v>1</v>
      </c>
      <c r="F27" s="4">
        <f>HOJA!F9</f>
        <v>1</v>
      </c>
      <c r="G27" s="4">
        <f>HOJA!G9</f>
        <v>0</v>
      </c>
      <c r="H27" s="4">
        <f>HOJA!H9</f>
        <v>1</v>
      </c>
      <c r="I27" s="4">
        <f>HOJA!I9</f>
        <v>0</v>
      </c>
    </row>
    <row r="28" spans="1:11" x14ac:dyDescent="0.3">
      <c r="A28" s="4" t="s">
        <v>44</v>
      </c>
      <c r="B28" s="4">
        <f>B27</f>
        <v>0</v>
      </c>
      <c r="C28" s="4">
        <f>C27</f>
        <v>0</v>
      </c>
      <c r="D28" s="4">
        <f t="shared" ref="D28:I28" si="0">D27</f>
        <v>2</v>
      </c>
      <c r="E28" s="4">
        <f t="shared" si="0"/>
        <v>1</v>
      </c>
      <c r="F28" s="4">
        <f t="shared" si="0"/>
        <v>1</v>
      </c>
      <c r="G28" s="4">
        <f t="shared" si="0"/>
        <v>0</v>
      </c>
      <c r="H28" s="4">
        <f t="shared" si="0"/>
        <v>1</v>
      </c>
      <c r="I28" s="4">
        <f t="shared" si="0"/>
        <v>0</v>
      </c>
    </row>
    <row r="29" spans="1:11" x14ac:dyDescent="0.3">
      <c r="A29" s="4" t="s">
        <v>45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</row>
    <row r="30" spans="1:11" x14ac:dyDescent="0.3">
      <c r="A30" s="56" t="s">
        <v>46</v>
      </c>
      <c r="B30" s="56"/>
      <c r="C30" s="56"/>
    </row>
    <row r="31" spans="1:11" x14ac:dyDescent="0.3">
      <c r="A31" s="5" t="s">
        <v>20</v>
      </c>
      <c r="B31" s="5" t="s">
        <v>47</v>
      </c>
      <c r="C31" s="5" t="s">
        <v>48</v>
      </c>
      <c r="D31" s="5" t="s">
        <v>49</v>
      </c>
      <c r="E31" s="5" t="s">
        <v>50</v>
      </c>
      <c r="F31" s="5" t="s">
        <v>51</v>
      </c>
      <c r="G31" s="5" t="s">
        <v>52</v>
      </c>
      <c r="H31" s="5" t="s">
        <v>42</v>
      </c>
    </row>
    <row r="32" spans="1:11" x14ac:dyDescent="0.3">
      <c r="A32" s="5" t="s">
        <v>53</v>
      </c>
      <c r="B32" s="5">
        <f>HOJA!B11</f>
        <v>0</v>
      </c>
      <c r="C32" s="5">
        <f>HOJA!C11</f>
        <v>0</v>
      </c>
      <c r="D32" s="5">
        <f>HOJA!D11</f>
        <v>0</v>
      </c>
      <c r="E32" s="5">
        <f>HOJA!E11</f>
        <v>0</v>
      </c>
      <c r="F32" s="5">
        <f>HOJA!F11</f>
        <v>0</v>
      </c>
      <c r="G32" s="5">
        <f>HOJA!G11</f>
        <v>0</v>
      </c>
      <c r="H32" s="5">
        <f>HOJA!H11</f>
        <v>0</v>
      </c>
    </row>
    <row r="33" spans="1:10" x14ac:dyDescent="0.3">
      <c r="A33" s="5" t="s">
        <v>54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</row>
    <row r="34" spans="1:10" x14ac:dyDescent="0.3">
      <c r="A34" s="10" t="s">
        <v>44</v>
      </c>
      <c r="B34" s="5">
        <f>SUM(B32:B33)</f>
        <v>0</v>
      </c>
      <c r="C34" s="5">
        <f t="shared" ref="C34:H34" si="1">SUM(C32:C33)</f>
        <v>0</v>
      </c>
      <c r="D34" s="5">
        <f t="shared" si="1"/>
        <v>0</v>
      </c>
      <c r="E34" s="5">
        <f t="shared" si="1"/>
        <v>0</v>
      </c>
      <c r="F34" s="5">
        <f t="shared" si="1"/>
        <v>0</v>
      </c>
      <c r="G34" s="5">
        <f t="shared" si="1"/>
        <v>0</v>
      </c>
      <c r="H34" s="5">
        <f t="shared" si="1"/>
        <v>0</v>
      </c>
    </row>
    <row r="35" spans="1:10" x14ac:dyDescent="0.3">
      <c r="A35" s="57" t="s">
        <v>55</v>
      </c>
      <c r="B35" s="58"/>
      <c r="C35" s="58"/>
    </row>
    <row r="36" spans="1:10" x14ac:dyDescent="0.3">
      <c r="A36" s="5" t="s">
        <v>20</v>
      </c>
      <c r="B36" s="11" t="s">
        <v>56</v>
      </c>
      <c r="C36" s="4" t="s">
        <v>57</v>
      </c>
      <c r="D36" s="12" t="s">
        <v>58</v>
      </c>
      <c r="E36" s="4" t="s">
        <v>59</v>
      </c>
      <c r="F36" s="11" t="s">
        <v>60</v>
      </c>
      <c r="G36" s="4" t="s">
        <v>61</v>
      </c>
      <c r="H36" s="11" t="s">
        <v>62</v>
      </c>
      <c r="I36" s="12" t="s">
        <v>63</v>
      </c>
      <c r="J36" s="4" t="s">
        <v>64</v>
      </c>
    </row>
    <row r="37" spans="1:10" x14ac:dyDescent="0.3">
      <c r="A37" s="5" t="s">
        <v>65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35"/>
      <c r="H37" s="4">
        <v>0</v>
      </c>
      <c r="I37" s="35"/>
      <c r="J37" s="4">
        <v>0</v>
      </c>
    </row>
    <row r="38" spans="1:10" ht="28.8" x14ac:dyDescent="0.3">
      <c r="A38" s="13" t="s">
        <v>66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0" x14ac:dyDescent="0.3">
      <c r="A39" s="57" t="s">
        <v>67</v>
      </c>
      <c r="B39" s="57"/>
      <c r="C39" s="57"/>
    </row>
    <row r="40" spans="1:10" x14ac:dyDescent="0.3">
      <c r="A40" s="4" t="s">
        <v>20</v>
      </c>
      <c r="B40" s="4" t="s">
        <v>68</v>
      </c>
      <c r="C40" s="4" t="s">
        <v>69</v>
      </c>
      <c r="D40" s="4" t="s">
        <v>70</v>
      </c>
      <c r="E40" s="4" t="s">
        <v>71</v>
      </c>
      <c r="F40" s="4" t="s">
        <v>72</v>
      </c>
      <c r="G40" s="4" t="s">
        <v>42</v>
      </c>
    </row>
    <row r="41" spans="1:10" x14ac:dyDescent="0.3">
      <c r="A41" s="5" t="s">
        <v>73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10" ht="28.8" x14ac:dyDescent="0.3">
      <c r="A42" s="14" t="s">
        <v>74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</row>
    <row r="43" spans="1:10" x14ac:dyDescent="0.3">
      <c r="A43" s="6" t="s">
        <v>75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</row>
    <row r="44" spans="1:10" x14ac:dyDescent="0.3">
      <c r="A44" s="15" t="s">
        <v>76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</row>
    <row r="45" spans="1:10" x14ac:dyDescent="0.3">
      <c r="A45" s="15" t="s">
        <v>77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10" x14ac:dyDescent="0.3">
      <c r="A46" s="16" t="s">
        <v>78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10" x14ac:dyDescent="0.3">
      <c r="A47" s="3" t="s">
        <v>79</v>
      </c>
    </row>
    <row r="48" spans="1:10" x14ac:dyDescent="0.3">
      <c r="A48" s="4" t="s">
        <v>20</v>
      </c>
      <c r="B48" s="4" t="s">
        <v>80</v>
      </c>
      <c r="C48" s="4" t="s">
        <v>81</v>
      </c>
      <c r="D48" s="4" t="s">
        <v>49</v>
      </c>
      <c r="E48" s="4" t="s">
        <v>50</v>
      </c>
      <c r="F48" s="4" t="s">
        <v>82</v>
      </c>
      <c r="G48" s="4" t="s">
        <v>83</v>
      </c>
      <c r="H48" s="4" t="s">
        <v>42</v>
      </c>
      <c r="I48" s="4" t="s">
        <v>84</v>
      </c>
    </row>
    <row r="49" spans="1:10" ht="27.6" x14ac:dyDescent="0.3">
      <c r="A49" s="17" t="s">
        <v>85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</row>
    <row r="50" spans="1:10" ht="24" x14ac:dyDescent="0.3">
      <c r="A50" s="18" t="s">
        <v>86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</row>
    <row r="51" spans="1:10" x14ac:dyDescent="0.3">
      <c r="A51" s="6" t="s">
        <v>87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</row>
    <row r="52" spans="1:10" x14ac:dyDescent="0.3">
      <c r="A52" s="6" t="s">
        <v>88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</row>
    <row r="53" spans="1:10" x14ac:dyDescent="0.3">
      <c r="A53" s="6" t="s">
        <v>89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</row>
    <row r="54" spans="1:10" x14ac:dyDescent="0.3">
      <c r="A54" s="7" t="s">
        <v>90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</row>
    <row r="55" spans="1:10" x14ac:dyDescent="0.3">
      <c r="A55" s="19" t="s">
        <v>91</v>
      </c>
    </row>
    <row r="56" spans="1:10" x14ac:dyDescent="0.3">
      <c r="A56" s="48" t="s">
        <v>20</v>
      </c>
      <c r="B56" s="4" t="s">
        <v>23</v>
      </c>
      <c r="C56" s="4" t="s">
        <v>23</v>
      </c>
      <c r="D56" s="4" t="s">
        <v>23</v>
      </c>
      <c r="E56" s="4" t="s">
        <v>23</v>
      </c>
      <c r="F56" s="4" t="s">
        <v>21</v>
      </c>
      <c r="G56" s="4" t="s">
        <v>23</v>
      </c>
      <c r="H56" s="4" t="s">
        <v>21</v>
      </c>
      <c r="I56" s="4" t="s">
        <v>23</v>
      </c>
    </row>
    <row r="57" spans="1:10" x14ac:dyDescent="0.3">
      <c r="A57" s="48"/>
      <c r="B57" s="4" t="s">
        <v>92</v>
      </c>
      <c r="C57" s="4" t="s">
        <v>93</v>
      </c>
      <c r="D57" s="4" t="s">
        <v>94</v>
      </c>
      <c r="E57" s="4" t="s">
        <v>95</v>
      </c>
      <c r="F57" s="4" t="s">
        <v>96</v>
      </c>
      <c r="G57" s="4" t="s">
        <v>97</v>
      </c>
      <c r="H57" s="4" t="s">
        <v>98</v>
      </c>
      <c r="I57" s="4" t="s">
        <v>99</v>
      </c>
    </row>
    <row r="58" spans="1:10" x14ac:dyDescent="0.3">
      <c r="A58" s="20" t="s">
        <v>100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</row>
    <row r="59" spans="1:10" x14ac:dyDescent="0.3">
      <c r="A59" s="6" t="s">
        <v>101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</row>
    <row r="60" spans="1:10" x14ac:dyDescent="0.3">
      <c r="A60" s="21" t="s">
        <v>102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</row>
    <row r="61" spans="1:10" x14ac:dyDescent="0.3">
      <c r="A61" s="4" t="s">
        <v>20</v>
      </c>
      <c r="B61" s="4" t="s">
        <v>103</v>
      </c>
      <c r="C61" s="4" t="s">
        <v>104</v>
      </c>
      <c r="D61" s="4" t="s">
        <v>105</v>
      </c>
      <c r="E61" s="4" t="s">
        <v>106</v>
      </c>
      <c r="F61" s="4" t="s">
        <v>107</v>
      </c>
      <c r="G61" s="4" t="s">
        <v>108</v>
      </c>
      <c r="H61" s="4" t="s">
        <v>109</v>
      </c>
      <c r="I61" s="4" t="s">
        <v>110</v>
      </c>
      <c r="J61" s="4" t="s">
        <v>111</v>
      </c>
    </row>
    <row r="62" spans="1:10" ht="28.8" x14ac:dyDescent="0.3">
      <c r="A62" s="22" t="s">
        <v>102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</row>
    <row r="63" spans="1:10" x14ac:dyDescent="0.3">
      <c r="A63" s="6" t="s">
        <v>101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</row>
    <row r="64" spans="1:10" x14ac:dyDescent="0.3">
      <c r="A64" s="6" t="s">
        <v>112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6"/>
      <c r="I64" s="6"/>
      <c r="J64" s="6"/>
    </row>
    <row r="65" spans="1:8" x14ac:dyDescent="0.3">
      <c r="A65" s="3" t="s">
        <v>113</v>
      </c>
    </row>
    <row r="66" spans="1:8" x14ac:dyDescent="0.3">
      <c r="A66" s="4" t="s">
        <v>20</v>
      </c>
      <c r="B66" s="4" t="s">
        <v>114</v>
      </c>
      <c r="C66" s="4">
        <v>1</v>
      </c>
      <c r="D66" s="4">
        <v>2</v>
      </c>
      <c r="E66" s="4" t="s">
        <v>115</v>
      </c>
      <c r="F66" s="4" t="s">
        <v>49</v>
      </c>
      <c r="G66" s="4" t="s">
        <v>116</v>
      </c>
      <c r="H66" s="4" t="s">
        <v>84</v>
      </c>
    </row>
    <row r="67" spans="1:8" ht="21.6" x14ac:dyDescent="0.3">
      <c r="A67" s="23" t="s">
        <v>117</v>
      </c>
      <c r="B67" s="4">
        <v>0</v>
      </c>
      <c r="C67" s="4">
        <v>0</v>
      </c>
      <c r="D67" s="4">
        <v>1</v>
      </c>
      <c r="E67" s="4">
        <v>0</v>
      </c>
      <c r="F67" s="4">
        <v>0</v>
      </c>
      <c r="G67" s="4">
        <v>0</v>
      </c>
      <c r="H67" s="4">
        <v>0</v>
      </c>
    </row>
    <row r="68" spans="1:8" ht="21.6" x14ac:dyDescent="0.3">
      <c r="A68" s="23" t="s">
        <v>118</v>
      </c>
      <c r="B68" s="4">
        <v>0</v>
      </c>
      <c r="C68" s="4">
        <v>0</v>
      </c>
      <c r="D68" s="4">
        <v>1</v>
      </c>
      <c r="E68" s="4">
        <v>0</v>
      </c>
      <c r="F68" s="4">
        <v>0</v>
      </c>
      <c r="G68" s="4">
        <v>0</v>
      </c>
      <c r="H68" s="4">
        <v>0</v>
      </c>
    </row>
    <row r="69" spans="1:8" ht="21.6" x14ac:dyDescent="0.3">
      <c r="A69" s="23" t="s">
        <v>119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</row>
    <row r="70" spans="1:8" ht="21.6" x14ac:dyDescent="0.3">
      <c r="A70" s="23" t="s">
        <v>120</v>
      </c>
      <c r="B70" s="4">
        <v>0</v>
      </c>
      <c r="C70" s="4">
        <v>0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</row>
    <row r="71" spans="1:8" x14ac:dyDescent="0.3">
      <c r="A71" s="6" t="s">
        <v>227</v>
      </c>
      <c r="B71" s="4">
        <v>0</v>
      </c>
      <c r="C71" s="4">
        <v>0</v>
      </c>
      <c r="D71" s="4">
        <v>1</v>
      </c>
      <c r="E71" s="4">
        <v>0</v>
      </c>
      <c r="F71" s="4">
        <v>0</v>
      </c>
      <c r="G71" s="4">
        <v>0</v>
      </c>
      <c r="H71" s="4">
        <v>0</v>
      </c>
    </row>
    <row r="72" spans="1:8" ht="18" customHeight="1" x14ac:dyDescent="0.3">
      <c r="A72" s="3" t="s">
        <v>121</v>
      </c>
      <c r="B72" s="3"/>
      <c r="C72" s="3"/>
    </row>
    <row r="73" spans="1:8" x14ac:dyDescent="0.3">
      <c r="A73" s="24" t="s">
        <v>122</v>
      </c>
      <c r="B73" s="4" t="s">
        <v>123</v>
      </c>
      <c r="C73" s="4" t="s">
        <v>124</v>
      </c>
      <c r="D73" s="4" t="s">
        <v>228</v>
      </c>
    </row>
    <row r="74" spans="1:8" x14ac:dyDescent="0.3">
      <c r="A74" s="7" t="s">
        <v>125</v>
      </c>
      <c r="B74" s="10">
        <v>0</v>
      </c>
      <c r="C74" s="10">
        <v>1</v>
      </c>
      <c r="D74" s="10">
        <v>0</v>
      </c>
    </row>
    <row r="75" spans="1:8" ht="27.6" x14ac:dyDescent="0.3">
      <c r="A75" s="25" t="s">
        <v>126</v>
      </c>
      <c r="B75" s="4">
        <v>0</v>
      </c>
      <c r="C75" s="4" t="s">
        <v>127</v>
      </c>
      <c r="D75" s="4">
        <v>0</v>
      </c>
      <c r="E75" s="17" t="s">
        <v>128</v>
      </c>
      <c r="F75" s="4">
        <v>0</v>
      </c>
    </row>
    <row r="76" spans="1:8" x14ac:dyDescent="0.3">
      <c r="A76" s="26" t="s">
        <v>129</v>
      </c>
      <c r="B76" s="49">
        <v>0</v>
      </c>
      <c r="C76" s="50"/>
    </row>
    <row r="77" spans="1:8" x14ac:dyDescent="0.3">
      <c r="A77" s="3" t="s">
        <v>130</v>
      </c>
    </row>
    <row r="78" spans="1:8" x14ac:dyDescent="0.3">
      <c r="A78" s="6" t="s">
        <v>131</v>
      </c>
      <c r="B78" s="5" t="s">
        <v>132</v>
      </c>
      <c r="C78" s="5" t="s">
        <v>133</v>
      </c>
      <c r="D78" s="59" t="s">
        <v>134</v>
      </c>
      <c r="E78" s="59"/>
      <c r="F78" s="7">
        <v>0</v>
      </c>
    </row>
    <row r="79" spans="1:8" x14ac:dyDescent="0.3">
      <c r="A79" s="16" t="s">
        <v>135</v>
      </c>
      <c r="B79" s="5">
        <v>0</v>
      </c>
      <c r="C79" s="5">
        <v>0</v>
      </c>
      <c r="D79" s="5" t="s">
        <v>136</v>
      </c>
      <c r="E79" s="5">
        <v>0</v>
      </c>
      <c r="F79" s="6" t="s">
        <v>137</v>
      </c>
      <c r="G79" s="6" t="s">
        <v>138</v>
      </c>
    </row>
    <row r="80" spans="1:8" ht="20.399999999999999" x14ac:dyDescent="0.3">
      <c r="A80" s="24" t="s">
        <v>139</v>
      </c>
      <c r="B80" s="51">
        <v>0</v>
      </c>
      <c r="C80" s="52"/>
      <c r="D80" s="51" t="s">
        <v>140</v>
      </c>
      <c r="E80" s="52"/>
      <c r="F80" s="4">
        <v>0</v>
      </c>
      <c r="G80" s="4">
        <v>0</v>
      </c>
    </row>
    <row r="81" spans="1:9" ht="20.399999999999999" x14ac:dyDescent="0.3">
      <c r="A81" s="24" t="s">
        <v>141</v>
      </c>
      <c r="B81" s="4">
        <v>0</v>
      </c>
    </row>
    <row r="82" spans="1:9" x14ac:dyDescent="0.3">
      <c r="A82" t="s">
        <v>142</v>
      </c>
      <c r="C82" s="7" t="s">
        <v>143</v>
      </c>
      <c r="D82" s="4">
        <v>0</v>
      </c>
      <c r="E82" s="6" t="s">
        <v>144</v>
      </c>
      <c r="F82" s="4">
        <v>0</v>
      </c>
      <c r="G82" s="6" t="s">
        <v>145</v>
      </c>
      <c r="H82" s="4">
        <v>0</v>
      </c>
      <c r="I82" s="6" t="s">
        <v>146</v>
      </c>
    </row>
    <row r="83" spans="1:9" x14ac:dyDescent="0.3">
      <c r="A83" s="6" t="s">
        <v>147</v>
      </c>
      <c r="B83" s="4">
        <v>0</v>
      </c>
      <c r="C83" s="6" t="s">
        <v>148</v>
      </c>
      <c r="D83" s="4">
        <v>0</v>
      </c>
      <c r="I83" s="4" t="s">
        <v>201</v>
      </c>
    </row>
    <row r="84" spans="1:9" x14ac:dyDescent="0.3">
      <c r="A84" s="3" t="s">
        <v>229</v>
      </c>
    </row>
    <row r="85" spans="1:9" x14ac:dyDescent="0.3">
      <c r="A85" s="3" t="s">
        <v>149</v>
      </c>
      <c r="B85" s="3"/>
    </row>
    <row r="86" spans="1:9" x14ac:dyDescent="0.3">
      <c r="A86" s="6" t="s">
        <v>150</v>
      </c>
      <c r="B86" s="6" t="s">
        <v>114</v>
      </c>
      <c r="C86" s="6" t="s">
        <v>81</v>
      </c>
      <c r="D86" s="6" t="s">
        <v>151</v>
      </c>
      <c r="E86" s="6" t="s">
        <v>116</v>
      </c>
      <c r="F86" s="6" t="s">
        <v>152</v>
      </c>
      <c r="G86" s="6" t="s">
        <v>52</v>
      </c>
      <c r="H86" s="6" t="s">
        <v>153</v>
      </c>
      <c r="I86" s="6" t="s">
        <v>84</v>
      </c>
    </row>
    <row r="87" spans="1:9" x14ac:dyDescent="0.3">
      <c r="A87" s="6" t="s">
        <v>154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</row>
    <row r="88" spans="1:9" x14ac:dyDescent="0.3">
      <c r="A88" s="6" t="s">
        <v>155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</row>
    <row r="89" spans="1:9" x14ac:dyDescent="0.3">
      <c r="A89" s="26" t="s">
        <v>156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</row>
    <row r="90" spans="1:9" x14ac:dyDescent="0.3">
      <c r="A90" s="3" t="s">
        <v>230</v>
      </c>
    </row>
    <row r="91" spans="1:9" x14ac:dyDescent="0.3">
      <c r="A91" s="4" t="s">
        <v>20</v>
      </c>
      <c r="B91" s="4" t="s">
        <v>158</v>
      </c>
      <c r="C91" s="4" t="s">
        <v>159</v>
      </c>
      <c r="D91" s="4" t="s">
        <v>99</v>
      </c>
      <c r="E91" s="4" t="s">
        <v>160</v>
      </c>
      <c r="F91" s="4" t="s">
        <v>161</v>
      </c>
      <c r="G91" s="4" t="s">
        <v>162</v>
      </c>
      <c r="H91" s="4" t="s">
        <v>163</v>
      </c>
    </row>
    <row r="92" spans="1:9" x14ac:dyDescent="0.3">
      <c r="A92" s="4" t="s">
        <v>164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</row>
    <row r="93" spans="1:9" ht="24" x14ac:dyDescent="0.3">
      <c r="A93" s="18" t="s">
        <v>157</v>
      </c>
      <c r="B93" s="4" t="s">
        <v>164</v>
      </c>
      <c r="C93" s="4" t="s">
        <v>165</v>
      </c>
      <c r="D93" s="4" t="s">
        <v>166</v>
      </c>
      <c r="E93" s="4" t="s">
        <v>232</v>
      </c>
      <c r="F93" s="4" t="s">
        <v>167</v>
      </c>
      <c r="G93" s="4" t="s">
        <v>168</v>
      </c>
      <c r="H93" s="20" t="s">
        <v>231</v>
      </c>
    </row>
    <row r="94" spans="1:9" x14ac:dyDescent="0.3">
      <c r="A94" s="4" t="s">
        <v>20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</row>
    <row r="95" spans="1:9" x14ac:dyDescent="0.3">
      <c r="A95" s="53" t="s">
        <v>169</v>
      </c>
      <c r="B95" s="53"/>
    </row>
    <row r="96" spans="1:9" x14ac:dyDescent="0.3">
      <c r="A96" s="54" t="s">
        <v>170</v>
      </c>
      <c r="B96" s="54"/>
      <c r="C96" s="54"/>
      <c r="D96" s="54"/>
    </row>
    <row r="97" spans="1:11" x14ac:dyDescent="0.3">
      <c r="A97" s="4" t="s">
        <v>20</v>
      </c>
      <c r="B97" s="55" t="s">
        <v>171</v>
      </c>
      <c r="C97" s="55"/>
      <c r="D97" s="4" t="s">
        <v>172</v>
      </c>
      <c r="E97" s="48" t="s">
        <v>173</v>
      </c>
      <c r="F97" s="48"/>
      <c r="G97" s="48" t="s">
        <v>174</v>
      </c>
      <c r="H97" s="48"/>
      <c r="I97" s="4" t="s">
        <v>175</v>
      </c>
    </row>
    <row r="98" spans="1:11" x14ac:dyDescent="0.3">
      <c r="A98" s="4" t="s">
        <v>176</v>
      </c>
      <c r="B98" s="49" t="s">
        <v>201</v>
      </c>
      <c r="C98" s="50"/>
      <c r="D98" s="49" t="s">
        <v>201</v>
      </c>
      <c r="E98" s="50"/>
      <c r="F98" s="49" t="s">
        <v>201</v>
      </c>
      <c r="G98" s="50"/>
      <c r="H98" s="49" t="s">
        <v>201</v>
      </c>
      <c r="I98" s="50"/>
    </row>
    <row r="100" spans="1:11" x14ac:dyDescent="0.3">
      <c r="A100" s="3" t="s">
        <v>177</v>
      </c>
    </row>
    <row r="101" spans="1:11" x14ac:dyDescent="0.3">
      <c r="A101" s="45" t="s">
        <v>178</v>
      </c>
      <c r="B101" s="45"/>
      <c r="C101" s="45"/>
      <c r="D101" s="45" t="s">
        <v>221</v>
      </c>
      <c r="E101" s="45"/>
      <c r="F101" s="45"/>
      <c r="G101" s="45" t="s">
        <v>179</v>
      </c>
      <c r="H101" s="45"/>
      <c r="I101" s="45"/>
      <c r="J101" s="45" t="s">
        <v>180</v>
      </c>
      <c r="K101" s="45"/>
    </row>
    <row r="102" spans="1:11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</row>
    <row r="103" spans="1:11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</row>
    <row r="104" spans="1:11" x14ac:dyDescent="0.3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</row>
    <row r="105" spans="1:11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</row>
    <row r="106" spans="1:11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</row>
    <row r="107" spans="1:11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</row>
    <row r="108" spans="1:11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</row>
    <row r="109" spans="1:11" x14ac:dyDescent="0.3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</row>
    <row r="110" spans="1:11" x14ac:dyDescent="0.3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</row>
    <row r="111" spans="1:11" x14ac:dyDescent="0.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</row>
    <row r="112" spans="1:11" x14ac:dyDescent="0.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</row>
    <row r="113" spans="1:11" x14ac:dyDescent="0.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</row>
    <row r="114" spans="1:11" x14ac:dyDescent="0.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</row>
    <row r="115" spans="1:11" x14ac:dyDescent="0.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</row>
    <row r="116" spans="1:11" x14ac:dyDescent="0.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</row>
  </sheetData>
  <mergeCells count="47">
    <mergeCell ref="F15:G15"/>
    <mergeCell ref="A19:A20"/>
    <mergeCell ref="B20:C20"/>
    <mergeCell ref="D20:E20"/>
    <mergeCell ref="F20:G20"/>
    <mergeCell ref="D78:E78"/>
    <mergeCell ref="B76:C76"/>
    <mergeCell ref="A14:A15"/>
    <mergeCell ref="B15:C15"/>
    <mergeCell ref="D15:E15"/>
    <mergeCell ref="J20:K20"/>
    <mergeCell ref="A30:C30"/>
    <mergeCell ref="A35:C35"/>
    <mergeCell ref="A39:C39"/>
    <mergeCell ref="A56:A57"/>
    <mergeCell ref="H20:I20"/>
    <mergeCell ref="B80:C80"/>
    <mergeCell ref="D80:E80"/>
    <mergeCell ref="A95:B95"/>
    <mergeCell ref="A96:D96"/>
    <mergeCell ref="B97:C97"/>
    <mergeCell ref="E97:F97"/>
    <mergeCell ref="J107:K111"/>
    <mergeCell ref="G97:H97"/>
    <mergeCell ref="B98:C98"/>
    <mergeCell ref="A101:C101"/>
    <mergeCell ref="D101:F101"/>
    <mergeCell ref="G101:I101"/>
    <mergeCell ref="D98:E98"/>
    <mergeCell ref="F98:G98"/>
    <mergeCell ref="H98:I98"/>
    <mergeCell ref="A112:C116"/>
    <mergeCell ref="D112:F116"/>
    <mergeCell ref="G112:I116"/>
    <mergeCell ref="J112:K116"/>
    <mergeCell ref="E2:G2"/>
    <mergeCell ref="A11:F11"/>
    <mergeCell ref="A12:E12"/>
    <mergeCell ref="A23:G23"/>
    <mergeCell ref="J101:K101"/>
    <mergeCell ref="A102:C106"/>
    <mergeCell ref="D102:F106"/>
    <mergeCell ref="G102:I106"/>
    <mergeCell ref="J102:K106"/>
    <mergeCell ref="A107:C111"/>
    <mergeCell ref="D107:F111"/>
    <mergeCell ref="G107:I111"/>
  </mergeCells>
  <pageMargins left="0.63541666666666663" right="0.40625" top="0.75" bottom="0.75" header="0.3" footer="0.3"/>
  <pageSetup paperSize="9" scale="64" orientation="portrait" r:id="rId1"/>
  <rowBreaks count="1" manualBreakCount="1">
    <brk id="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</vt:lpstr>
      <vt:lpstr>ACTA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Medina</dc:creator>
  <cp:lastModifiedBy>Daniel Medina</cp:lastModifiedBy>
  <cp:lastPrinted>2025-03-23T00:11:08Z</cp:lastPrinted>
  <dcterms:created xsi:type="dcterms:W3CDTF">2015-06-05T18:19:34Z</dcterms:created>
  <dcterms:modified xsi:type="dcterms:W3CDTF">2025-03-30T01:15:52Z</dcterms:modified>
</cp:coreProperties>
</file>