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Mathematica\Ge_1_Sets\"/>
    </mc:Choice>
  </mc:AlternateContent>
  <xr:revisionPtr revIDLastSave="0" documentId="13_ncr:1_{6B00A633-1328-4CAC-AF5C-6099C647F50A}" xr6:coauthVersionLast="32" xr6:coauthVersionMax="32" xr10:uidLastSave="{00000000-0000-0000-0000-000000000000}"/>
  <bookViews>
    <workbookView xWindow="0" yWindow="0" windowWidth="20604" windowHeight="5700" activeTab="1" xr2:uid="{CCBC6983-18A1-4374-B3D6-9A520B64FE5D}"/>
  </bookViews>
  <sheets>
    <sheet name="Cornstarch" sheetId="1" r:id="rId1"/>
    <sheet name="Scandinavi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2" l="1"/>
  <c r="B13" i="2"/>
  <c r="B14" i="2"/>
  <c r="B15" i="2"/>
  <c r="B16" i="2"/>
  <c r="B12" i="2"/>
  <c r="A13" i="2"/>
  <c r="A14" i="2"/>
  <c r="A15" i="2"/>
  <c r="A16" i="2"/>
  <c r="A17" i="2"/>
  <c r="A12" i="2"/>
  <c r="B11" i="2"/>
  <c r="A11" i="2"/>
  <c r="H4" i="1"/>
  <c r="H3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1" i="1"/>
  <c r="H42" i="1"/>
  <c r="H43" i="1"/>
  <c r="H44" i="1"/>
  <c r="H45" i="1"/>
  <c r="H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H40" i="1" s="1"/>
  <c r="E41" i="1"/>
  <c r="E42" i="1"/>
  <c r="E43" i="1"/>
  <c r="E44" i="1"/>
  <c r="E45" i="1"/>
  <c r="E6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5" i="1"/>
</calcChain>
</file>

<file path=xl/sharedStrings.xml><?xml version="1.0" encoding="utf-8"?>
<sst xmlns="http://schemas.openxmlformats.org/spreadsheetml/2006/main" count="9" uniqueCount="9">
  <si>
    <t>Ge 1</t>
  </si>
  <si>
    <t>Daniel Neamati</t>
  </si>
  <si>
    <t>Time (s)</t>
  </si>
  <si>
    <t>Displacement (mm)</t>
  </si>
  <si>
    <t>Slope</t>
  </si>
  <si>
    <t>Relaxation</t>
  </si>
  <si>
    <t>Cornstarch Post-Glacial Rebound</t>
  </si>
  <si>
    <t>Age (years)</t>
  </si>
  <si>
    <t>Displacement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</si>
</sst>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Cornstarch</a:t>
            </a:r>
            <a:r>
              <a:rPr lang="en-US" baseline="0"/>
              <a:t> Post-Glacial Rebound Raw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56714785651794"/>
          <c:y val="0.17171296296296298"/>
          <c:w val="0.83176618547681536"/>
          <c:h val="0.68013888888888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Cornstarch!$B$5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Cornstarch!$A$6:$A$45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Cornstarch!$B$6:$B$45</c:f>
              <c:numCache>
                <c:formatCode>General</c:formatCode>
                <c:ptCount val="40"/>
                <c:pt idx="0">
                  <c:v>-12.13</c:v>
                </c:pt>
                <c:pt idx="1">
                  <c:v>-11.68</c:v>
                </c:pt>
                <c:pt idx="2">
                  <c:v>-11.3</c:v>
                </c:pt>
                <c:pt idx="3">
                  <c:v>-10.97</c:v>
                </c:pt>
                <c:pt idx="4">
                  <c:v>-10.66</c:v>
                </c:pt>
                <c:pt idx="5">
                  <c:v>-10.32</c:v>
                </c:pt>
                <c:pt idx="6">
                  <c:v>-10.01</c:v>
                </c:pt>
                <c:pt idx="7">
                  <c:v>-9.69</c:v>
                </c:pt>
                <c:pt idx="8">
                  <c:v>-9.34</c:v>
                </c:pt>
                <c:pt idx="9">
                  <c:v>-9.0299999999999994</c:v>
                </c:pt>
                <c:pt idx="10">
                  <c:v>-8.7200000000000006</c:v>
                </c:pt>
                <c:pt idx="11">
                  <c:v>-8.43</c:v>
                </c:pt>
                <c:pt idx="12">
                  <c:v>-8.16</c:v>
                </c:pt>
                <c:pt idx="13">
                  <c:v>-7.86</c:v>
                </c:pt>
                <c:pt idx="14">
                  <c:v>-7.57</c:v>
                </c:pt>
                <c:pt idx="15">
                  <c:v>-7.3</c:v>
                </c:pt>
                <c:pt idx="16">
                  <c:v>-7.07</c:v>
                </c:pt>
                <c:pt idx="17">
                  <c:v>-6.79</c:v>
                </c:pt>
                <c:pt idx="18">
                  <c:v>-6.56</c:v>
                </c:pt>
                <c:pt idx="19">
                  <c:v>-6.34</c:v>
                </c:pt>
                <c:pt idx="20">
                  <c:v>-6.11</c:v>
                </c:pt>
                <c:pt idx="21">
                  <c:v>-5.89</c:v>
                </c:pt>
                <c:pt idx="22">
                  <c:v>-5.72</c:v>
                </c:pt>
                <c:pt idx="23">
                  <c:v>-5.54</c:v>
                </c:pt>
                <c:pt idx="24">
                  <c:v>-5.35</c:v>
                </c:pt>
                <c:pt idx="25">
                  <c:v>-5.05</c:v>
                </c:pt>
                <c:pt idx="26">
                  <c:v>-4.97</c:v>
                </c:pt>
                <c:pt idx="27">
                  <c:v>-4.83</c:v>
                </c:pt>
                <c:pt idx="28">
                  <c:v>-4.6500000000000004</c:v>
                </c:pt>
                <c:pt idx="29">
                  <c:v>-4.4400000000000004</c:v>
                </c:pt>
                <c:pt idx="30">
                  <c:v>-4.29</c:v>
                </c:pt>
                <c:pt idx="31">
                  <c:v>-4.1399999999999997</c:v>
                </c:pt>
                <c:pt idx="32">
                  <c:v>-4.04</c:v>
                </c:pt>
                <c:pt idx="33">
                  <c:v>-3.9</c:v>
                </c:pt>
                <c:pt idx="34">
                  <c:v>-3.76</c:v>
                </c:pt>
                <c:pt idx="35">
                  <c:v>-3.6</c:v>
                </c:pt>
                <c:pt idx="36">
                  <c:v>-3.5</c:v>
                </c:pt>
                <c:pt idx="37">
                  <c:v>-3.42</c:v>
                </c:pt>
                <c:pt idx="38">
                  <c:v>-3.31</c:v>
                </c:pt>
                <c:pt idx="39">
                  <c:v>-3.2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F-4614-A001-96D1C9FA0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83632"/>
        <c:axId val="525283960"/>
      </c:scatterChart>
      <c:valAx>
        <c:axId val="52528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83960"/>
        <c:crosses val="autoZero"/>
        <c:crossBetween val="midCat"/>
      </c:valAx>
      <c:valAx>
        <c:axId val="525283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8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Corn Syrup</a:t>
            </a:r>
            <a:r>
              <a:rPr lang="en-US" baseline="0">
                <a:solidFill>
                  <a:schemeClr val="tx1"/>
                </a:solidFill>
              </a:rPr>
              <a:t> Post-Glacial Rebound Displacement over Time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Cornstarch!$E$5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5695319335083112E-2"/>
                  <c:y val="-0.32194590259550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Cornstarch!$D$6:$D$45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Cornstarch!$E$6:$E$45</c:f>
              <c:numCache>
                <c:formatCode>General</c:formatCode>
                <c:ptCount val="40"/>
                <c:pt idx="0">
                  <c:v>12.13</c:v>
                </c:pt>
                <c:pt idx="1">
                  <c:v>11.68</c:v>
                </c:pt>
                <c:pt idx="2">
                  <c:v>11.3</c:v>
                </c:pt>
                <c:pt idx="3">
                  <c:v>10.97</c:v>
                </c:pt>
                <c:pt idx="4">
                  <c:v>10.66</c:v>
                </c:pt>
                <c:pt idx="5">
                  <c:v>10.32</c:v>
                </c:pt>
                <c:pt idx="6">
                  <c:v>10.01</c:v>
                </c:pt>
                <c:pt idx="7">
                  <c:v>9.69</c:v>
                </c:pt>
                <c:pt idx="8">
                  <c:v>9.34</c:v>
                </c:pt>
                <c:pt idx="9">
                  <c:v>9.0299999999999994</c:v>
                </c:pt>
                <c:pt idx="10">
                  <c:v>8.7200000000000006</c:v>
                </c:pt>
                <c:pt idx="11">
                  <c:v>8.43</c:v>
                </c:pt>
                <c:pt idx="12">
                  <c:v>8.16</c:v>
                </c:pt>
                <c:pt idx="13">
                  <c:v>7.86</c:v>
                </c:pt>
                <c:pt idx="14">
                  <c:v>7.57</c:v>
                </c:pt>
                <c:pt idx="15">
                  <c:v>7.3</c:v>
                </c:pt>
                <c:pt idx="16">
                  <c:v>7.07</c:v>
                </c:pt>
                <c:pt idx="17">
                  <c:v>6.79</c:v>
                </c:pt>
                <c:pt idx="18">
                  <c:v>6.56</c:v>
                </c:pt>
                <c:pt idx="19">
                  <c:v>6.34</c:v>
                </c:pt>
                <c:pt idx="20">
                  <c:v>6.11</c:v>
                </c:pt>
                <c:pt idx="21">
                  <c:v>5.89</c:v>
                </c:pt>
                <c:pt idx="22">
                  <c:v>5.72</c:v>
                </c:pt>
                <c:pt idx="23">
                  <c:v>5.54</c:v>
                </c:pt>
                <c:pt idx="24">
                  <c:v>5.35</c:v>
                </c:pt>
                <c:pt idx="25">
                  <c:v>5.05</c:v>
                </c:pt>
                <c:pt idx="26">
                  <c:v>4.97</c:v>
                </c:pt>
                <c:pt idx="27">
                  <c:v>4.83</c:v>
                </c:pt>
                <c:pt idx="28">
                  <c:v>4.6500000000000004</c:v>
                </c:pt>
                <c:pt idx="29">
                  <c:v>4.4400000000000004</c:v>
                </c:pt>
                <c:pt idx="30">
                  <c:v>4.29</c:v>
                </c:pt>
                <c:pt idx="31">
                  <c:v>4.1399999999999997</c:v>
                </c:pt>
                <c:pt idx="32">
                  <c:v>4.04</c:v>
                </c:pt>
                <c:pt idx="33">
                  <c:v>3.9</c:v>
                </c:pt>
                <c:pt idx="34">
                  <c:v>3.76</c:v>
                </c:pt>
                <c:pt idx="35">
                  <c:v>3.6</c:v>
                </c:pt>
                <c:pt idx="36">
                  <c:v>3.5</c:v>
                </c:pt>
                <c:pt idx="37">
                  <c:v>3.42</c:v>
                </c:pt>
                <c:pt idx="38">
                  <c:v>3.31</c:v>
                </c:pt>
                <c:pt idx="39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6-4A5F-A487-F251C7144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61824"/>
        <c:axId val="424664120"/>
      </c:scatterChart>
      <c:valAx>
        <c:axId val="424661824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4120"/>
        <c:crosses val="autoZero"/>
        <c:crossBetween val="midCat"/>
      </c:valAx>
      <c:valAx>
        <c:axId val="424664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Corn Syrup Post-Glacial Rebound Semi-Log Plot</a:t>
            </a:r>
            <a:r>
              <a:rPr lang="en-US" baseline="0">
                <a:solidFill>
                  <a:schemeClr val="tx1"/>
                </a:solidFill>
              </a:rPr>
              <a:t> of Displacement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Cornstarch!$H$5</c:f>
              <c:strCache>
                <c:ptCount val="1"/>
                <c:pt idx="0">
                  <c:v>Displacement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839238845144358E-2"/>
                  <c:y val="-0.25452865266841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Cornstarch!$G$6:$G$45</c:f>
              <c:numCache>
                <c:formatCode>General</c:formatCode>
                <c:ptCount val="4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</c:numCache>
            </c:numRef>
          </c:xVal>
          <c:yVal>
            <c:numRef>
              <c:f>Cornstarch!$H$6:$H$45</c:f>
              <c:numCache>
                <c:formatCode>General</c:formatCode>
                <c:ptCount val="40"/>
                <c:pt idx="0">
                  <c:v>2.4956817229559589</c:v>
                </c:pt>
                <c:pt idx="1">
                  <c:v>2.4578779774000812</c:v>
                </c:pt>
                <c:pt idx="2">
                  <c:v>2.4248027257182949</c:v>
                </c:pt>
                <c:pt idx="3">
                  <c:v>2.3951642742871391</c:v>
                </c:pt>
                <c:pt idx="4">
                  <c:v>2.3664984187376983</c:v>
                </c:pt>
                <c:pt idx="5">
                  <c:v>2.3340837600534168</c:v>
                </c:pt>
                <c:pt idx="6">
                  <c:v>2.3035845933271291</c:v>
                </c:pt>
                <c:pt idx="7">
                  <c:v>2.2710944259026746</c:v>
                </c:pt>
                <c:pt idx="8">
                  <c:v>2.2343062522407511</c:v>
                </c:pt>
                <c:pt idx="9">
                  <c:v>2.200552367428894</c:v>
                </c:pt>
                <c:pt idx="10">
                  <c:v>2.1656192379208883</c:v>
                </c:pt>
                <c:pt idx="11">
                  <c:v>2.1317967720137641</c:v>
                </c:pt>
                <c:pt idx="12">
                  <c:v>2.0992441689760155</c:v>
                </c:pt>
                <c:pt idx="13">
                  <c:v>2.0617866064411152</c:v>
                </c:pt>
                <c:pt idx="14">
                  <c:v>2.0241930674493576</c:v>
                </c:pt>
                <c:pt idx="15">
                  <c:v>1.9878743481543455</c:v>
                </c:pt>
                <c:pt idx="16">
                  <c:v>1.9558604799084813</c:v>
                </c:pt>
                <c:pt idx="17">
                  <c:v>1.9154509415706047</c:v>
                </c:pt>
                <c:pt idx="18">
                  <c:v>1.8809906029559975</c:v>
                </c:pt>
                <c:pt idx="19">
                  <c:v>1.8468787684491346</c:v>
                </c:pt>
                <c:pt idx="20">
                  <c:v>1.809926773183504</c:v>
                </c:pt>
                <c:pt idx="21">
                  <c:v>1.7732559976634952</c:v>
                </c:pt>
                <c:pt idx="22">
                  <c:v>1.7439688053917064</c:v>
                </c:pt>
                <c:pt idx="23">
                  <c:v>1.7119945007591924</c:v>
                </c:pt>
                <c:pt idx="24">
                  <c:v>1.6770965609079151</c:v>
                </c:pt>
                <c:pt idx="25">
                  <c:v>1.6193882432872684</c:v>
                </c:pt>
                <c:pt idx="26">
                  <c:v>1.6034198401085373</c:v>
                </c:pt>
                <c:pt idx="27">
                  <c:v>1.5748464676644813</c:v>
                </c:pt>
                <c:pt idx="28">
                  <c:v>1.536867219599265</c:v>
                </c:pt>
                <c:pt idx="29">
                  <c:v>1.4906543764441336</c:v>
                </c:pt>
                <c:pt idx="30">
                  <c:v>1.4562867329399256</c:v>
                </c:pt>
                <c:pt idx="31">
                  <c:v>1.4206957878372228</c:v>
                </c:pt>
                <c:pt idx="32">
                  <c:v>1.3962446919730587</c:v>
                </c:pt>
                <c:pt idx="33">
                  <c:v>1.3609765531356006</c:v>
                </c:pt>
                <c:pt idx="34">
                  <c:v>1.324418957401803</c:v>
                </c:pt>
                <c:pt idx="35">
                  <c:v>1.2809338454620642</c:v>
                </c:pt>
                <c:pt idx="36">
                  <c:v>1.2527629684953681</c:v>
                </c:pt>
                <c:pt idx="37">
                  <c:v>1.2296405510745139</c:v>
                </c:pt>
                <c:pt idx="38">
                  <c:v>1.1969481893889715</c:v>
                </c:pt>
                <c:pt idx="39">
                  <c:v>1.1631508098056809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6-47E0-B13E-89DCC852F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07936"/>
        <c:axId val="422003344"/>
      </c:scatterChart>
      <c:valAx>
        <c:axId val="422007936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3344"/>
        <c:crosses val="autoZero"/>
        <c:crossBetween val="midCat"/>
      </c:valAx>
      <c:valAx>
        <c:axId val="422003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Ln(Displacement (mm))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Scandinavia!$B$3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Scandinavia!$A$4:$A$9</c:f>
              <c:numCache>
                <c:formatCode>General</c:formatCode>
                <c:ptCount val="6"/>
                <c:pt idx="0">
                  <c:v>9320</c:v>
                </c:pt>
                <c:pt idx="1">
                  <c:v>9200</c:v>
                </c:pt>
                <c:pt idx="2">
                  <c:v>8800</c:v>
                </c:pt>
                <c:pt idx="3">
                  <c:v>8000</c:v>
                </c:pt>
                <c:pt idx="4">
                  <c:v>6000</c:v>
                </c:pt>
                <c:pt idx="5">
                  <c:v>0</c:v>
                </c:pt>
              </c:numCache>
            </c:numRef>
          </c:xVal>
          <c:yVal>
            <c:numRef>
              <c:f>Scandinavia!$B$4:$B$9</c:f>
              <c:numCache>
                <c:formatCode>General</c:formatCode>
                <c:ptCount val="6"/>
                <c:pt idx="0">
                  <c:v>446</c:v>
                </c:pt>
                <c:pt idx="1">
                  <c:v>437</c:v>
                </c:pt>
                <c:pt idx="2">
                  <c:v>385</c:v>
                </c:pt>
                <c:pt idx="3">
                  <c:v>331</c:v>
                </c:pt>
                <c:pt idx="4">
                  <c:v>261</c:v>
                </c:pt>
                <c:pt idx="5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4-4E00-971A-2CC116A3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72976"/>
        <c:axId val="424663136"/>
      </c:scatterChart>
      <c:valAx>
        <c:axId val="42467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63136"/>
        <c:crosses val="autoZero"/>
        <c:crossBetween val="midCat"/>
      </c:valAx>
      <c:valAx>
        <c:axId val="42466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7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Semi-Log Post-Glacial Rebound of the Fennoscandian Ice Sheet</a:t>
            </a:r>
            <a:r>
              <a:rPr lang="en-US" baseline="0">
                <a:solidFill>
                  <a:schemeClr val="tx1"/>
                </a:solidFill>
              </a:rPr>
              <a:t> from 9320 years ago to the present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54184893554973"/>
          <c:y val="0.14864197530864198"/>
          <c:w val="0.84058572308091117"/>
          <c:h val="0.69387295723836995"/>
        </c:manualLayout>
      </c:layout>
      <c:scatterChart>
        <c:scatterStyle val="lineMarker"/>
        <c:varyColors val="0"/>
        <c:ser>
          <c:idx val="0"/>
          <c:order val="0"/>
          <c:tx>
            <c:strRef>
              <c:f>Scandinavia!$B$11</c:f>
              <c:strCache>
                <c:ptCount val="1"/>
                <c:pt idx="0">
                  <c:v>Displacement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182414698162728E-2"/>
                  <c:y val="0.234861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Scandinavia!$A$12:$A$17</c:f>
              <c:numCache>
                <c:formatCode>General</c:formatCode>
                <c:ptCount val="6"/>
                <c:pt idx="0">
                  <c:v>9320</c:v>
                </c:pt>
                <c:pt idx="1">
                  <c:v>9200</c:v>
                </c:pt>
                <c:pt idx="2">
                  <c:v>8800</c:v>
                </c:pt>
                <c:pt idx="3">
                  <c:v>8000</c:v>
                </c:pt>
                <c:pt idx="4">
                  <c:v>6000</c:v>
                </c:pt>
                <c:pt idx="5">
                  <c:v>0</c:v>
                </c:pt>
              </c:numCache>
            </c:numRef>
          </c:xVal>
          <c:yVal>
            <c:numRef>
              <c:f>Scandinavia!$B$12:$B$17</c:f>
              <c:numCache>
                <c:formatCode>General</c:formatCode>
                <c:ptCount val="6"/>
                <c:pt idx="0">
                  <c:v>6.1003189520200642</c:v>
                </c:pt>
                <c:pt idx="1">
                  <c:v>6.0799331950955899</c:v>
                </c:pt>
                <c:pt idx="2">
                  <c:v>5.9532433342877846</c:v>
                </c:pt>
                <c:pt idx="3">
                  <c:v>5.8021183753770629</c:v>
                </c:pt>
                <c:pt idx="4">
                  <c:v>5.5645204073226937</c:v>
                </c:pt>
                <c:pt idx="5">
                  <c:v>5.1929568508902104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D-443E-ACD5-27BCDAFB3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279368"/>
        <c:axId val="525272152"/>
      </c:scatterChart>
      <c:valAx>
        <c:axId val="52527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72152"/>
        <c:crosses val="autoZero"/>
        <c:crossBetween val="midCat"/>
      </c:valAx>
      <c:valAx>
        <c:axId val="525272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Ln(Displacement from Equilibrium (m))</a:t>
                </a:r>
              </a:p>
            </c:rich>
          </c:tx>
          <c:layout>
            <c:manualLayout>
              <c:xMode val="edge"/>
              <c:yMode val="edge"/>
              <c:x val="2.6346912723417503E-2"/>
              <c:y val="0.19751169340991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7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510540</xdr:colOff>
      <xdr:row>1</xdr:row>
      <xdr:rowOff>133350</xdr:rowOff>
    </xdr:from>
    <xdr:to>
      <xdr:col>17</xdr:col>
      <xdr:colOff>205740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12A7B-9B39-4CB6-A868-F48B279B7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567690</xdr:colOff>
      <xdr:row>17</xdr:row>
      <xdr:rowOff>49530</xdr:rowOff>
    </xdr:from>
    <xdr:to>
      <xdr:col>17</xdr:col>
      <xdr:colOff>502920</xdr:colOff>
      <xdr:row>33</xdr:row>
      <xdr:rowOff>10668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9F0CE-19A9-4A87-B26F-C08B60EB6F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529590</xdr:colOff>
      <xdr:row>33</xdr:row>
      <xdr:rowOff>148590</xdr:rowOff>
    </xdr:from>
    <xdr:to>
      <xdr:col>17</xdr:col>
      <xdr:colOff>495300</xdr:colOff>
      <xdr:row>49</xdr:row>
      <xdr:rowOff>128016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E620FB-AD8A-4474-87E2-6ADD464E0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125730</xdr:colOff>
      <xdr:row>1</xdr:row>
      <xdr:rowOff>72390</xdr:rowOff>
    </xdr:from>
    <xdr:to>
      <xdr:col>12</xdr:col>
      <xdr:colOff>430530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20710-3732-4175-AF84-FC9246704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</xdr:colOff>
      <xdr:row>17</xdr:row>
      <xdr:rowOff>87630</xdr:rowOff>
    </xdr:from>
    <xdr:to>
      <xdr:col>14</xdr:col>
      <xdr:colOff>563880</xdr:colOff>
      <xdr:row>37</xdr:row>
      <xdr:rowOff>35052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60CC27-2512-4F2C-AEE7-1F7047DA7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4BC4-3627-4F7A-9C76-6523A040046A}">
  <dimension ref="A1:H45"/>
  <sheetViews>
    <sheetView topLeftCell="F24" workbookViewId="0">
      <selection activeCell="U31" sqref="U31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G3" t="s">
        <v>4</v>
      </c>
      <c r="H3">
        <f>SLOPE(H6:H45,G6:G45)</f>
        <v>-6.9359744314919343E-3</v>
      </c>
    </row>
    <row r="4" spans="1:8" x14ac:dyDescent="0.3">
      <c r="A4" t="s">
        <v>6</v>
      </c>
      <c r="G4" t="s">
        <v>5</v>
      </c>
      <c r="H4">
        <f>-1/H3</f>
        <v>144.17584866801465</v>
      </c>
    </row>
    <row r="5" spans="1:8" x14ac:dyDescent="0.3">
      <c r="A5" t="s">
        <v>2</v>
      </c>
      <c r="B5" t="s">
        <v>3</v>
      </c>
      <c r="D5" t="str">
        <f>A5</f>
        <v>Time (s)</v>
      </c>
      <c r="E5" t="str">
        <f>B5</f>
        <v>Displacement (mm)</v>
      </c>
      <c r="G5" t="str">
        <f>D5</f>
        <v>Time (s)</v>
      </c>
      <c r="H5" t="str">
        <f>E5</f>
        <v>Displacement (mm)</v>
      </c>
    </row>
    <row r="6" spans="1:8" x14ac:dyDescent="0.3">
      <c r="A6">
        <v>0</v>
      </c>
      <c r="B6">
        <v>-12.13</v>
      </c>
      <c r="D6">
        <f t="shared" ref="D6:D45" si="0">A6</f>
        <v>0</v>
      </c>
      <c r="E6">
        <f>-B6</f>
        <v>12.13</v>
      </c>
      <c r="G6">
        <f t="shared" ref="G6:G45" si="1">D6</f>
        <v>0</v>
      </c>
      <c r="H6">
        <f>LN(E6)</f>
        <v>2.4956817229559589</v>
      </c>
    </row>
    <row r="7" spans="1:8" x14ac:dyDescent="0.3">
      <c r="A7">
        <v>5</v>
      </c>
      <c r="B7">
        <v>-11.68</v>
      </c>
      <c r="D7">
        <f t="shared" si="0"/>
        <v>5</v>
      </c>
      <c r="E7">
        <f t="shared" ref="E7:E45" si="2">-B7</f>
        <v>11.68</v>
      </c>
      <c r="G7">
        <f t="shared" si="1"/>
        <v>5</v>
      </c>
      <c r="H7">
        <f t="shared" ref="H7:H45" si="3">LN(E7)</f>
        <v>2.4578779774000812</v>
      </c>
    </row>
    <row r="8" spans="1:8" x14ac:dyDescent="0.3">
      <c r="A8">
        <v>10</v>
      </c>
      <c r="B8">
        <v>-11.3</v>
      </c>
      <c r="D8">
        <f t="shared" si="0"/>
        <v>10</v>
      </c>
      <c r="E8">
        <f t="shared" si="2"/>
        <v>11.3</v>
      </c>
      <c r="G8">
        <f t="shared" si="1"/>
        <v>10</v>
      </c>
      <c r="H8">
        <f t="shared" si="3"/>
        <v>2.4248027257182949</v>
      </c>
    </row>
    <row r="9" spans="1:8" x14ac:dyDescent="0.3">
      <c r="A9">
        <v>15</v>
      </c>
      <c r="B9">
        <v>-10.97</v>
      </c>
      <c r="D9">
        <f t="shared" si="0"/>
        <v>15</v>
      </c>
      <c r="E9">
        <f t="shared" si="2"/>
        <v>10.97</v>
      </c>
      <c r="G9">
        <f t="shared" si="1"/>
        <v>15</v>
      </c>
      <c r="H9">
        <f t="shared" si="3"/>
        <v>2.3951642742871391</v>
      </c>
    </row>
    <row r="10" spans="1:8" x14ac:dyDescent="0.3">
      <c r="A10">
        <v>20</v>
      </c>
      <c r="B10">
        <v>-10.66</v>
      </c>
      <c r="D10">
        <f t="shared" si="0"/>
        <v>20</v>
      </c>
      <c r="E10">
        <f t="shared" si="2"/>
        <v>10.66</v>
      </c>
      <c r="G10">
        <f t="shared" si="1"/>
        <v>20</v>
      </c>
      <c r="H10">
        <f t="shared" si="3"/>
        <v>2.3664984187376983</v>
      </c>
    </row>
    <row r="11" spans="1:8" x14ac:dyDescent="0.3">
      <c r="A11">
        <v>25</v>
      </c>
      <c r="B11">
        <v>-10.32</v>
      </c>
      <c r="D11">
        <f t="shared" si="0"/>
        <v>25</v>
      </c>
      <c r="E11">
        <f t="shared" si="2"/>
        <v>10.32</v>
      </c>
      <c r="G11">
        <f t="shared" si="1"/>
        <v>25</v>
      </c>
      <c r="H11">
        <f t="shared" si="3"/>
        <v>2.3340837600534168</v>
      </c>
    </row>
    <row r="12" spans="1:8" x14ac:dyDescent="0.3">
      <c r="A12">
        <v>30</v>
      </c>
      <c r="B12">
        <v>-10.01</v>
      </c>
      <c r="D12">
        <f t="shared" si="0"/>
        <v>30</v>
      </c>
      <c r="E12">
        <f t="shared" si="2"/>
        <v>10.01</v>
      </c>
      <c r="G12">
        <f t="shared" si="1"/>
        <v>30</v>
      </c>
      <c r="H12">
        <f t="shared" si="3"/>
        <v>2.3035845933271291</v>
      </c>
    </row>
    <row r="13" spans="1:8" x14ac:dyDescent="0.3">
      <c r="A13">
        <v>35</v>
      </c>
      <c r="B13">
        <v>-9.69</v>
      </c>
      <c r="D13">
        <f t="shared" si="0"/>
        <v>35</v>
      </c>
      <c r="E13">
        <f t="shared" si="2"/>
        <v>9.69</v>
      </c>
      <c r="G13">
        <f t="shared" si="1"/>
        <v>35</v>
      </c>
      <c r="H13">
        <f t="shared" si="3"/>
        <v>2.2710944259026746</v>
      </c>
    </row>
    <row r="14" spans="1:8" x14ac:dyDescent="0.3">
      <c r="A14">
        <v>40</v>
      </c>
      <c r="B14">
        <v>-9.34</v>
      </c>
      <c r="D14">
        <f t="shared" si="0"/>
        <v>40</v>
      </c>
      <c r="E14">
        <f t="shared" si="2"/>
        <v>9.34</v>
      </c>
      <c r="G14">
        <f t="shared" si="1"/>
        <v>40</v>
      </c>
      <c r="H14">
        <f t="shared" si="3"/>
        <v>2.2343062522407511</v>
      </c>
    </row>
    <row r="15" spans="1:8" x14ac:dyDescent="0.3">
      <c r="A15">
        <v>45</v>
      </c>
      <c r="B15">
        <v>-9.0299999999999994</v>
      </c>
      <c r="D15">
        <f t="shared" si="0"/>
        <v>45</v>
      </c>
      <c r="E15">
        <f t="shared" si="2"/>
        <v>9.0299999999999994</v>
      </c>
      <c r="G15">
        <f t="shared" si="1"/>
        <v>45</v>
      </c>
      <c r="H15">
        <f t="shared" si="3"/>
        <v>2.200552367428894</v>
      </c>
    </row>
    <row r="16" spans="1:8" x14ac:dyDescent="0.3">
      <c r="A16">
        <v>50</v>
      </c>
      <c r="B16">
        <v>-8.7200000000000006</v>
      </c>
      <c r="D16">
        <f t="shared" si="0"/>
        <v>50</v>
      </c>
      <c r="E16">
        <f t="shared" si="2"/>
        <v>8.7200000000000006</v>
      </c>
      <c r="G16">
        <f t="shared" si="1"/>
        <v>50</v>
      </c>
      <c r="H16">
        <f t="shared" si="3"/>
        <v>2.1656192379208883</v>
      </c>
    </row>
    <row r="17" spans="1:8" x14ac:dyDescent="0.3">
      <c r="A17">
        <v>55</v>
      </c>
      <c r="B17">
        <v>-8.43</v>
      </c>
      <c r="D17">
        <f t="shared" si="0"/>
        <v>55</v>
      </c>
      <c r="E17">
        <f t="shared" si="2"/>
        <v>8.43</v>
      </c>
      <c r="G17">
        <f t="shared" si="1"/>
        <v>55</v>
      </c>
      <c r="H17">
        <f t="shared" si="3"/>
        <v>2.1317967720137641</v>
      </c>
    </row>
    <row r="18" spans="1:8" x14ac:dyDescent="0.3">
      <c r="A18">
        <v>60</v>
      </c>
      <c r="B18">
        <v>-8.16</v>
      </c>
      <c r="D18">
        <f t="shared" si="0"/>
        <v>60</v>
      </c>
      <c r="E18">
        <f t="shared" si="2"/>
        <v>8.16</v>
      </c>
      <c r="G18">
        <f t="shared" si="1"/>
        <v>60</v>
      </c>
      <c r="H18">
        <f t="shared" si="3"/>
        <v>2.0992441689760155</v>
      </c>
    </row>
    <row r="19" spans="1:8" x14ac:dyDescent="0.3">
      <c r="A19">
        <v>65</v>
      </c>
      <c r="B19">
        <v>-7.86</v>
      </c>
      <c r="D19">
        <f t="shared" si="0"/>
        <v>65</v>
      </c>
      <c r="E19">
        <f t="shared" si="2"/>
        <v>7.86</v>
      </c>
      <c r="G19">
        <f t="shared" si="1"/>
        <v>65</v>
      </c>
      <c r="H19">
        <f t="shared" si="3"/>
        <v>2.0617866064411152</v>
      </c>
    </row>
    <row r="20" spans="1:8" x14ac:dyDescent="0.3">
      <c r="A20">
        <v>70</v>
      </c>
      <c r="B20">
        <v>-7.57</v>
      </c>
      <c r="D20">
        <f t="shared" si="0"/>
        <v>70</v>
      </c>
      <c r="E20">
        <f t="shared" si="2"/>
        <v>7.57</v>
      </c>
      <c r="G20">
        <f t="shared" si="1"/>
        <v>70</v>
      </c>
      <c r="H20">
        <f t="shared" si="3"/>
        <v>2.0241930674493576</v>
      </c>
    </row>
    <row r="21" spans="1:8" x14ac:dyDescent="0.3">
      <c r="A21">
        <v>75</v>
      </c>
      <c r="B21">
        <v>-7.3</v>
      </c>
      <c r="D21">
        <f t="shared" si="0"/>
        <v>75</v>
      </c>
      <c r="E21">
        <f t="shared" si="2"/>
        <v>7.3</v>
      </c>
      <c r="G21">
        <f t="shared" si="1"/>
        <v>75</v>
      </c>
      <c r="H21">
        <f t="shared" si="3"/>
        <v>1.9878743481543455</v>
      </c>
    </row>
    <row r="22" spans="1:8" x14ac:dyDescent="0.3">
      <c r="A22">
        <v>80</v>
      </c>
      <c r="B22">
        <v>-7.07</v>
      </c>
      <c r="D22">
        <f t="shared" si="0"/>
        <v>80</v>
      </c>
      <c r="E22">
        <f t="shared" si="2"/>
        <v>7.07</v>
      </c>
      <c r="G22">
        <f t="shared" si="1"/>
        <v>80</v>
      </c>
      <c r="H22">
        <f t="shared" si="3"/>
        <v>1.9558604799084813</v>
      </c>
    </row>
    <row r="23" spans="1:8" x14ac:dyDescent="0.3">
      <c r="A23">
        <v>85</v>
      </c>
      <c r="B23">
        <v>-6.79</v>
      </c>
      <c r="D23">
        <f t="shared" si="0"/>
        <v>85</v>
      </c>
      <c r="E23">
        <f t="shared" si="2"/>
        <v>6.79</v>
      </c>
      <c r="G23">
        <f t="shared" si="1"/>
        <v>85</v>
      </c>
      <c r="H23">
        <f t="shared" si="3"/>
        <v>1.9154509415706047</v>
      </c>
    </row>
    <row r="24" spans="1:8" x14ac:dyDescent="0.3">
      <c r="A24">
        <v>90</v>
      </c>
      <c r="B24">
        <v>-6.56</v>
      </c>
      <c r="D24">
        <f t="shared" si="0"/>
        <v>90</v>
      </c>
      <c r="E24">
        <f t="shared" si="2"/>
        <v>6.56</v>
      </c>
      <c r="G24">
        <f t="shared" si="1"/>
        <v>90</v>
      </c>
      <c r="H24">
        <f t="shared" si="3"/>
        <v>1.8809906029559975</v>
      </c>
    </row>
    <row r="25" spans="1:8" x14ac:dyDescent="0.3">
      <c r="A25">
        <v>95</v>
      </c>
      <c r="B25">
        <v>-6.34</v>
      </c>
      <c r="D25">
        <f t="shared" si="0"/>
        <v>95</v>
      </c>
      <c r="E25">
        <f t="shared" si="2"/>
        <v>6.34</v>
      </c>
      <c r="G25">
        <f t="shared" si="1"/>
        <v>95</v>
      </c>
      <c r="H25">
        <f t="shared" si="3"/>
        <v>1.8468787684491346</v>
      </c>
    </row>
    <row r="26" spans="1:8" x14ac:dyDescent="0.3">
      <c r="A26">
        <v>100</v>
      </c>
      <c r="B26">
        <v>-6.11</v>
      </c>
      <c r="D26">
        <f t="shared" si="0"/>
        <v>100</v>
      </c>
      <c r="E26">
        <f t="shared" si="2"/>
        <v>6.11</v>
      </c>
      <c r="G26">
        <f t="shared" si="1"/>
        <v>100</v>
      </c>
      <c r="H26">
        <f t="shared" si="3"/>
        <v>1.809926773183504</v>
      </c>
    </row>
    <row r="27" spans="1:8" x14ac:dyDescent="0.3">
      <c r="A27">
        <v>105</v>
      </c>
      <c r="B27">
        <v>-5.89</v>
      </c>
      <c r="D27">
        <f t="shared" si="0"/>
        <v>105</v>
      </c>
      <c r="E27">
        <f t="shared" si="2"/>
        <v>5.89</v>
      </c>
      <c r="G27">
        <f t="shared" si="1"/>
        <v>105</v>
      </c>
      <c r="H27">
        <f t="shared" si="3"/>
        <v>1.7732559976634952</v>
      </c>
    </row>
    <row r="28" spans="1:8" x14ac:dyDescent="0.3">
      <c r="A28">
        <v>110</v>
      </c>
      <c r="B28">
        <v>-5.72</v>
      </c>
      <c r="D28">
        <f t="shared" si="0"/>
        <v>110</v>
      </c>
      <c r="E28">
        <f t="shared" si="2"/>
        <v>5.72</v>
      </c>
      <c r="G28">
        <f t="shared" si="1"/>
        <v>110</v>
      </c>
      <c r="H28">
        <f t="shared" si="3"/>
        <v>1.7439688053917064</v>
      </c>
    </row>
    <row r="29" spans="1:8" x14ac:dyDescent="0.3">
      <c r="A29">
        <v>115</v>
      </c>
      <c r="B29">
        <v>-5.54</v>
      </c>
      <c r="D29">
        <f t="shared" si="0"/>
        <v>115</v>
      </c>
      <c r="E29">
        <f t="shared" si="2"/>
        <v>5.54</v>
      </c>
      <c r="G29">
        <f t="shared" si="1"/>
        <v>115</v>
      </c>
      <c r="H29">
        <f t="shared" si="3"/>
        <v>1.7119945007591924</v>
      </c>
    </row>
    <row r="30" spans="1:8" x14ac:dyDescent="0.3">
      <c r="A30">
        <v>120</v>
      </c>
      <c r="B30">
        <v>-5.35</v>
      </c>
      <c r="D30">
        <f t="shared" si="0"/>
        <v>120</v>
      </c>
      <c r="E30">
        <f t="shared" si="2"/>
        <v>5.35</v>
      </c>
      <c r="G30">
        <f t="shared" si="1"/>
        <v>120</v>
      </c>
      <c r="H30">
        <f t="shared" si="3"/>
        <v>1.6770965609079151</v>
      </c>
    </row>
    <row r="31" spans="1:8" x14ac:dyDescent="0.3">
      <c r="A31">
        <v>125</v>
      </c>
      <c r="B31">
        <v>-5.05</v>
      </c>
      <c r="D31">
        <f t="shared" si="0"/>
        <v>125</v>
      </c>
      <c r="E31">
        <f t="shared" si="2"/>
        <v>5.05</v>
      </c>
      <c r="G31">
        <f t="shared" si="1"/>
        <v>125</v>
      </c>
      <c r="H31">
        <f t="shared" si="3"/>
        <v>1.6193882432872684</v>
      </c>
    </row>
    <row r="32" spans="1:8" x14ac:dyDescent="0.3">
      <c r="A32">
        <v>130</v>
      </c>
      <c r="B32">
        <v>-4.97</v>
      </c>
      <c r="D32">
        <f t="shared" si="0"/>
        <v>130</v>
      </c>
      <c r="E32">
        <f t="shared" si="2"/>
        <v>4.97</v>
      </c>
      <c r="G32">
        <f t="shared" si="1"/>
        <v>130</v>
      </c>
      <c r="H32">
        <f t="shared" si="3"/>
        <v>1.6034198401085373</v>
      </c>
    </row>
    <row r="33" spans="1:8" x14ac:dyDescent="0.3">
      <c r="A33">
        <v>135</v>
      </c>
      <c r="B33">
        <v>-4.83</v>
      </c>
      <c r="D33">
        <f t="shared" si="0"/>
        <v>135</v>
      </c>
      <c r="E33">
        <f t="shared" si="2"/>
        <v>4.83</v>
      </c>
      <c r="G33">
        <f t="shared" si="1"/>
        <v>135</v>
      </c>
      <c r="H33">
        <f t="shared" si="3"/>
        <v>1.5748464676644813</v>
      </c>
    </row>
    <row r="34" spans="1:8" x14ac:dyDescent="0.3">
      <c r="A34">
        <v>140</v>
      </c>
      <c r="B34">
        <v>-4.6500000000000004</v>
      </c>
      <c r="D34">
        <f t="shared" si="0"/>
        <v>140</v>
      </c>
      <c r="E34">
        <f t="shared" si="2"/>
        <v>4.6500000000000004</v>
      </c>
      <c r="G34">
        <f t="shared" si="1"/>
        <v>140</v>
      </c>
      <c r="H34">
        <f t="shared" si="3"/>
        <v>1.536867219599265</v>
      </c>
    </row>
    <row r="35" spans="1:8" x14ac:dyDescent="0.3">
      <c r="A35">
        <v>145</v>
      </c>
      <c r="B35">
        <v>-4.4400000000000004</v>
      </c>
      <c r="D35">
        <f t="shared" si="0"/>
        <v>145</v>
      </c>
      <c r="E35">
        <f t="shared" si="2"/>
        <v>4.4400000000000004</v>
      </c>
      <c r="G35">
        <f t="shared" si="1"/>
        <v>145</v>
      </c>
      <c r="H35">
        <f t="shared" si="3"/>
        <v>1.4906543764441336</v>
      </c>
    </row>
    <row r="36" spans="1:8" x14ac:dyDescent="0.3">
      <c r="A36">
        <v>150</v>
      </c>
      <c r="B36">
        <v>-4.29</v>
      </c>
      <c r="D36">
        <f t="shared" si="0"/>
        <v>150</v>
      </c>
      <c r="E36">
        <f t="shared" si="2"/>
        <v>4.29</v>
      </c>
      <c r="G36">
        <f t="shared" si="1"/>
        <v>150</v>
      </c>
      <c r="H36">
        <f t="shared" si="3"/>
        <v>1.4562867329399256</v>
      </c>
    </row>
    <row r="37" spans="1:8" x14ac:dyDescent="0.3">
      <c r="A37">
        <v>155</v>
      </c>
      <c r="B37">
        <v>-4.1399999999999997</v>
      </c>
      <c r="D37">
        <f t="shared" si="0"/>
        <v>155</v>
      </c>
      <c r="E37">
        <f t="shared" si="2"/>
        <v>4.1399999999999997</v>
      </c>
      <c r="G37">
        <f t="shared" si="1"/>
        <v>155</v>
      </c>
      <c r="H37">
        <f t="shared" si="3"/>
        <v>1.4206957878372228</v>
      </c>
    </row>
    <row r="38" spans="1:8" x14ac:dyDescent="0.3">
      <c r="A38">
        <v>160</v>
      </c>
      <c r="B38">
        <v>-4.04</v>
      </c>
      <c r="D38">
        <f t="shared" si="0"/>
        <v>160</v>
      </c>
      <c r="E38">
        <f t="shared" si="2"/>
        <v>4.04</v>
      </c>
      <c r="G38">
        <f t="shared" si="1"/>
        <v>160</v>
      </c>
      <c r="H38">
        <f t="shared" si="3"/>
        <v>1.3962446919730587</v>
      </c>
    </row>
    <row r="39" spans="1:8" x14ac:dyDescent="0.3">
      <c r="A39">
        <v>165</v>
      </c>
      <c r="B39">
        <v>-3.9</v>
      </c>
      <c r="D39">
        <f t="shared" si="0"/>
        <v>165</v>
      </c>
      <c r="E39">
        <f t="shared" si="2"/>
        <v>3.9</v>
      </c>
      <c r="G39">
        <f t="shared" si="1"/>
        <v>165</v>
      </c>
      <c r="H39">
        <f t="shared" si="3"/>
        <v>1.3609765531356006</v>
      </c>
    </row>
    <row r="40" spans="1:8" x14ac:dyDescent="0.3">
      <c r="A40">
        <v>170</v>
      </c>
      <c r="B40">
        <v>-3.76</v>
      </c>
      <c r="D40">
        <f t="shared" si="0"/>
        <v>170</v>
      </c>
      <c r="E40">
        <f t="shared" si="2"/>
        <v>3.76</v>
      </c>
      <c r="G40">
        <f t="shared" si="1"/>
        <v>170</v>
      </c>
      <c r="H40">
        <f t="shared" si="3"/>
        <v>1.324418957401803</v>
      </c>
    </row>
    <row r="41" spans="1:8" x14ac:dyDescent="0.3">
      <c r="A41">
        <v>175</v>
      </c>
      <c r="B41">
        <v>-3.6</v>
      </c>
      <c r="D41">
        <f t="shared" si="0"/>
        <v>175</v>
      </c>
      <c r="E41">
        <f t="shared" si="2"/>
        <v>3.6</v>
      </c>
      <c r="G41">
        <f t="shared" si="1"/>
        <v>175</v>
      </c>
      <c r="H41">
        <f t="shared" si="3"/>
        <v>1.2809338454620642</v>
      </c>
    </row>
    <row r="42" spans="1:8" x14ac:dyDescent="0.3">
      <c r="A42">
        <v>180</v>
      </c>
      <c r="B42">
        <v>-3.5</v>
      </c>
      <c r="D42">
        <f t="shared" si="0"/>
        <v>180</v>
      </c>
      <c r="E42">
        <f t="shared" si="2"/>
        <v>3.5</v>
      </c>
      <c r="G42">
        <f t="shared" si="1"/>
        <v>180</v>
      </c>
      <c r="H42">
        <f t="shared" si="3"/>
        <v>1.2527629684953681</v>
      </c>
    </row>
    <row r="43" spans="1:8" x14ac:dyDescent="0.3">
      <c r="A43">
        <v>185</v>
      </c>
      <c r="B43">
        <v>-3.42</v>
      </c>
      <c r="D43">
        <f t="shared" si="0"/>
        <v>185</v>
      </c>
      <c r="E43">
        <f t="shared" si="2"/>
        <v>3.42</v>
      </c>
      <c r="G43">
        <f t="shared" si="1"/>
        <v>185</v>
      </c>
      <c r="H43">
        <f t="shared" si="3"/>
        <v>1.2296405510745139</v>
      </c>
    </row>
    <row r="44" spans="1:8" x14ac:dyDescent="0.3">
      <c r="A44">
        <v>190</v>
      </c>
      <c r="B44">
        <v>-3.31</v>
      </c>
      <c r="D44">
        <f t="shared" si="0"/>
        <v>190</v>
      </c>
      <c r="E44">
        <f t="shared" si="2"/>
        <v>3.31</v>
      </c>
      <c r="G44">
        <f t="shared" si="1"/>
        <v>190</v>
      </c>
      <c r="H44">
        <f t="shared" si="3"/>
        <v>1.1969481893889715</v>
      </c>
    </row>
    <row r="45" spans="1:8" x14ac:dyDescent="0.3">
      <c r="A45">
        <v>195</v>
      </c>
      <c r="B45">
        <v>-3.2</v>
      </c>
      <c r="D45">
        <f t="shared" si="0"/>
        <v>195</v>
      </c>
      <c r="E45">
        <f t="shared" si="2"/>
        <v>3.2</v>
      </c>
      <c r="G45">
        <f t="shared" si="1"/>
        <v>195</v>
      </c>
      <c r="H45">
        <f t="shared" si="3"/>
        <v>1.1631508098056809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5A1C-F15E-4DE6-85D1-606FBCCB47C6}">
  <dimension ref="A3:B17"/>
  <sheetViews>
    <sheetView tabSelected="1" topLeftCell="A4" workbookViewId="0">
      <selection activeCell="O12" sqref="O12"/>
    </sheetView>
  </sheetViews>
  <sheetFormatPr defaultRowHeight="14.4" x14ac:dyDescent="0.3"/>
  <sheetData>
    <row r="3" spans="1:2" x14ac:dyDescent="0.3">
      <c r="A3" t="s">
        <v>7</v>
      </c>
      <c r="B3" t="s">
        <v>8</v>
      </c>
    </row>
    <row r="4" spans="1:2" x14ac:dyDescent="0.3">
      <c r="A4">
        <v>9320</v>
      </c>
      <c r="B4">
        <v>446</v>
      </c>
    </row>
    <row r="5" spans="1:2" x14ac:dyDescent="0.3">
      <c r="A5">
        <v>9200</v>
      </c>
      <c r="B5">
        <v>437</v>
      </c>
    </row>
    <row r="6" spans="1:2" x14ac:dyDescent="0.3">
      <c r="A6">
        <v>8800</v>
      </c>
      <c r="B6">
        <v>385</v>
      </c>
    </row>
    <row r="7" spans="1:2" x14ac:dyDescent="0.3">
      <c r="A7">
        <v>8000</v>
      </c>
      <c r="B7">
        <v>331</v>
      </c>
    </row>
    <row r="8" spans="1:2" x14ac:dyDescent="0.3">
      <c r="A8">
        <v>6000</v>
      </c>
      <c r="B8">
        <v>261</v>
      </c>
    </row>
    <row r="9" spans="1:2" x14ac:dyDescent="0.3">
      <c r="A9">
        <v>0</v>
      </c>
      <c r="B9">
        <v>180</v>
      </c>
    </row>
    <row r="11" spans="1:2" x14ac:dyDescent="0.3">
      <c r="A11" t="str">
        <f>A3</f>
        <v>Age (years)</v>
      </c>
      <c r="B11" t="str">
        <f>B3</f>
        <v>Displacement (m)</v>
      </c>
    </row>
    <row r="12" spans="1:2" x14ac:dyDescent="0.3">
      <c r="A12">
        <f>A4</f>
        <v>9320</v>
      </c>
      <c r="B12">
        <f>LN(B4)</f>
        <v>6.1003189520200642</v>
      </c>
    </row>
    <row r="13" spans="1:2" x14ac:dyDescent="0.3">
      <c r="A13">
        <f t="shared" ref="A13:A17" si="0">A5</f>
        <v>9200</v>
      </c>
      <c r="B13">
        <f t="shared" ref="B13:B16" si="1">LN(B5)</f>
        <v>6.0799331950955899</v>
      </c>
    </row>
    <row r="14" spans="1:2" x14ac:dyDescent="0.3">
      <c r="A14">
        <f t="shared" si="0"/>
        <v>8800</v>
      </c>
      <c r="B14">
        <f t="shared" si="1"/>
        <v>5.9532433342877846</v>
      </c>
    </row>
    <row r="15" spans="1:2" x14ac:dyDescent="0.3">
      <c r="A15">
        <f t="shared" si="0"/>
        <v>8000</v>
      </c>
      <c r="B15">
        <f t="shared" si="1"/>
        <v>5.8021183753770629</v>
      </c>
    </row>
    <row r="16" spans="1:2" x14ac:dyDescent="0.3">
      <c r="A16">
        <f t="shared" si="0"/>
        <v>6000</v>
      </c>
      <c r="B16">
        <f t="shared" si="1"/>
        <v>5.5645204073226937</v>
      </c>
    </row>
    <row r="17" spans="1:2" x14ac:dyDescent="0.3">
      <c r="A17">
        <f t="shared" si="0"/>
        <v>0</v>
      </c>
      <c r="B17">
        <f>LN(B9)</f>
        <v>5.1929568508902104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Cornstarch</vt:lpstr>
      <vt:lpstr>Scandinavia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Neamati</dc:creator>
  <cp:lastModifiedBy>Daniel Neamati</cp:lastModifiedBy>
  <dcterms:created xsi:type="dcterms:W3CDTF">2018-05-01T16:23:40Z</dcterms:created>
  <dcterms:modified xsi:type="dcterms:W3CDTF">2018-05-02T07:00:59Z</dcterms:modified>
</cp:coreProperties>
</file>