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b94ac600dea4d6/Documents/Columbia Data Bootcamp/Week1/Analysis Projects/Crowdfunding Analysis/"/>
    </mc:Choice>
  </mc:AlternateContent>
  <xr:revisionPtr revIDLastSave="12" documentId="13_ncr:1_{D754642E-E684-4F4D-953B-1821B0424A6E}" xr6:coauthVersionLast="47" xr6:coauthVersionMax="47" xr10:uidLastSave="{63899988-E34C-4243-9457-611E68550FD5}"/>
  <bookViews>
    <workbookView xWindow="28680" yWindow="-120" windowWidth="29040" windowHeight="15720" activeTab="2" xr2:uid="{00000000-000D-0000-FFFF-FFFF00000000}"/>
  </bookViews>
  <sheets>
    <sheet name="Sheet2" sheetId="2" r:id="rId1"/>
    <sheet name="Chart1" sheetId="10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Category Statistics" sheetId="3" r:id="rId7"/>
    <sheet name="Subcategory Statistics" sheetId="4" r:id="rId8"/>
    <sheet name="Outcomes Based on Launch Date" sheetId="5" r:id="rId9"/>
    <sheet name="Edinburgh Research" sheetId="6" r:id="rId10"/>
  </sheets>
  <definedNames>
    <definedName name="_xlnm._FilterDatabase" localSheetId="2" hidden="1">Kickstarter!$A$1:$W$4116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C11" i="9"/>
  <c r="C13" i="9"/>
  <c r="C12" i="9"/>
  <c r="C14" i="9" s="1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E3" i="6" s="1"/>
  <c r="F4" i="6"/>
  <c r="E4" i="6" s="1"/>
  <c r="F5" i="6"/>
  <c r="E5" i="6" s="1"/>
  <c r="F6" i="6"/>
  <c r="E6" i="6" s="1"/>
  <c r="F2" i="6"/>
  <c r="E2" i="6" s="1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W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  <c r="C7" i="9"/>
</calcChain>
</file>

<file path=xl/sharedStrings.xml><?xml version="1.0" encoding="utf-8"?>
<sst xmlns="http://schemas.openxmlformats.org/spreadsheetml/2006/main" count="38396" uniqueCount="8401">
  <si>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</si>
  <si>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</si>
  <si>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</si>
  <si>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</si>
  <si>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</si>
  <si>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</si>
  <si>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</si>
  <si>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</si>
  <si>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</si>
  <si>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</si>
  <si>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</si>
  <si>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</si>
  <si>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</si>
  <si>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</si>
  <si>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</si>
  <si>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</si>
  <si>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</si>
  <si>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</si>
  <si>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</si>
  <si>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</si>
  <si>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</si>
  <si>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</si>
  <si>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</si>
  <si>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</si>
  <si>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</si>
  <si>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</si>
  <si>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</si>
  <si>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</si>
  <si>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</si>
  <si>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</si>
  <si>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</si>
  <si>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</si>
  <si>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</si>
  <si>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</si>
  <si>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</si>
  <si>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</si>
  <si>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</si>
  <si>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</si>
  <si>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</si>
  <si>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</si>
  <si>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</si>
  <si>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</si>
  <si>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</si>
  <si>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</si>
  <si>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</si>
  <si>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</si>
  <si>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</si>
  <si>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</si>
  <si>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</si>
  <si>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</si>
  <si>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</si>
  <si>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</si>
  <si>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</si>
  <si>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</si>
  <si>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</si>
  <si>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</si>
  <si>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</si>
  <si>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</si>
  <si>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</si>
  <si>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</si>
  <si>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</si>
  <si>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</si>
  <si>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</si>
  <si>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</si>
  <si>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</si>
  <si>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</si>
  <si>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</si>
  <si>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</si>
  <si>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</si>
  <si>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</si>
  <si>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</si>
  <si>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</si>
  <si>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</si>
  <si>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</si>
  <si>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</si>
  <si>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</si>
  <si>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</si>
  <si>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</si>
  <si>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</si>
  <si>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</si>
  <si>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</si>
  <si>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</si>
  <si>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</si>
  <si>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</si>
  <si>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</si>
  <si>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</si>
  <si>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</si>
  <si>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</si>
  <si>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</si>
  <si>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</si>
  <si>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</si>
  <si>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</si>
  <si>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</si>
  <si>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</si>
  <si>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</si>
  <si>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</si>
  <si>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</si>
  <si>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</si>
  <si>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</si>
  <si>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</si>
  <si>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</si>
  <si>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</si>
  <si>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</si>
  <si>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</si>
  <si>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</si>
  <si>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</si>
  <si>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</si>
  <si>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</si>
  <si>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</si>
  <si>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</si>
  <si>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</si>
  <si>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</si>
  <si>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</si>
  <si>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</si>
  <si>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</si>
  <si>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</si>
  <si>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</si>
  <si>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</si>
  <si>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</si>
  <si>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</si>
  <si>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</si>
  <si>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</si>
  <si>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</si>
  <si>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</si>
  <si>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</si>
  <si>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</si>
  <si>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</si>
  <si>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</si>
  <si>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</si>
  <si>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</si>
  <si>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</si>
  <si>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</si>
  <si>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</si>
  <si>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</si>
  <si>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</si>
  <si>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</si>
  <si>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</si>
  <si>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</si>
  <si>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</si>
  <si>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</si>
  <si>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</si>
  <si>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</si>
  <si>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</si>
  <si>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</si>
  <si>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</si>
  <si>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</si>
  <si>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</si>
  <si>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</si>
  <si>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</si>
  <si>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</si>
  <si>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</si>
  <si>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</si>
  <si>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</si>
  <si>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</si>
  <si>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</si>
  <si>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</si>
  <si>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</si>
  <si>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</si>
  <si>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</si>
  <si>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</si>
  <si>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</si>
  <si>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</si>
  <si>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</si>
  <si>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</si>
  <si>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</si>
  <si>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</si>
  <si>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</si>
  <si>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</si>
  <si>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</si>
  <si>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</si>
  <si>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</si>
  <si>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</si>
  <si>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</si>
  <si>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</si>
  <si>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</si>
  <si>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</si>
  <si>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</si>
  <si>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</si>
  <si>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</si>
  <si>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</si>
  <si>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</si>
  <si>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</si>
  <si>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</si>
  <si>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</si>
  <si>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</si>
  <si>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</si>
  <si>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</si>
  <si>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</si>
  <si>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</si>
  <si>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</si>
  <si>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</si>
  <si>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</si>
  <si>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</si>
  <si>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</si>
  <si>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</si>
  <si>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</si>
  <si>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</si>
  <si>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</si>
  <si>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</si>
  <si>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</si>
  <si>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</si>
  <si>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</si>
  <si>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</si>
  <si>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</si>
  <si>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</si>
  <si>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</si>
  <si>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</si>
  <si>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</si>
  <si>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</si>
  <si>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</si>
  <si>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</si>
  <si>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</si>
  <si>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</si>
  <si>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</si>
  <si>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</si>
  <si>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</si>
  <si>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</si>
  <si>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</si>
  <si>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</si>
  <si>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</si>
  <si>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</si>
  <si>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</si>
  <si>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</si>
  <si>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</si>
  <si>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</si>
  <si>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</si>
  <si>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</si>
  <si>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</si>
  <si>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</si>
  <si>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</si>
  <si>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</si>
  <si>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</si>
  <si>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</si>
  <si>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</si>
  <si>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</si>
  <si>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</si>
  <si>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</si>
  <si>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</si>
  <si>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</si>
  <si>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</si>
  <si>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</si>
  <si>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</si>
  <si>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</si>
  <si>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</si>
  <si>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</si>
  <si>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</si>
  <si>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</si>
  <si>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</si>
  <si>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</si>
  <si>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</si>
  <si>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</si>
  <si>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</si>
  <si>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</si>
  <si>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</si>
  <si>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</si>
  <si>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</si>
  <si>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</si>
  <si>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</si>
  <si>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</si>
  <si>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</si>
  <si>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</si>
  <si>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</si>
  <si>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</si>
  <si>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</si>
  <si>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</si>
  <si>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</si>
  <si>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</si>
  <si>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</si>
  <si>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</si>
  <si>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</si>
  <si>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</si>
  <si>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</si>
  <si>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</si>
  <si>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</si>
  <si>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</si>
  <si>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</si>
  <si>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</si>
  <si>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</si>
  <si>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</si>
  <si>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</si>
  <si>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</si>
  <si>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</si>
  <si>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</si>
  <si>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</si>
  <si>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</si>
  <si>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</si>
  <si>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</si>
  <si>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</si>
  <si>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</si>
  <si>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</si>
  <si>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</si>
  <si>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</si>
  <si>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</si>
  <si>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</si>
  <si>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</si>
  <si>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</si>
  <si>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</si>
  <si>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</si>
  <si>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</si>
  <si>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</si>
  <si>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</si>
  <si>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</si>
  <si>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</si>
  <si>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</si>
  <si>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</si>
  <si>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</si>
  <si>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</si>
  <si>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</si>
  <si>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</si>
  <si>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</si>
  <si>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</si>
  <si>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</si>
  <si>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</si>
  <si>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</si>
  <si>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</si>
  <si>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</si>
  <si>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</si>
  <si>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</si>
  <si>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</si>
  <si>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</si>
  <si>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</si>
  <si>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</si>
  <si>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</si>
  <si>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</si>
  <si>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</si>
  <si>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</si>
  <si>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</si>
  <si>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</si>
  <si>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</si>
  <si>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</si>
  <si>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</si>
  <si>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</si>
  <si>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</si>
  <si>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</si>
  <si>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</si>
  <si>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</si>
  <si>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</si>
  <si>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</si>
  <si>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</si>
  <si>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</si>
  <si>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</si>
  <si>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</si>
  <si>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</si>
  <si>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</si>
  <si>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</si>
  <si>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</si>
  <si>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</si>
  <si>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</si>
  <si>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</si>
  <si>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</si>
  <si>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</si>
  <si>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</si>
  <si>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</si>
  <si>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</si>
  <si>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</si>
  <si>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</si>
  <si>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</si>
  <si>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</si>
  <si>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</si>
  <si>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</si>
  <si>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</si>
  <si>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</si>
  <si>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</si>
  <si>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</si>
  <si>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</si>
  <si>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</si>
  <si>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</si>
  <si>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</si>
  <si>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</si>
  <si>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</si>
  <si>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</si>
  <si>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</si>
  <si>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</si>
  <si>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</si>
  <si>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</si>
  <si>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</si>
  <si>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</si>
  <si>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</si>
  <si>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</si>
  <si>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</si>
  <si>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</si>
  <si>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</si>
  <si>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</si>
  <si>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</si>
  <si>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</si>
  <si>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</si>
  <si>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</si>
  <si>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</si>
  <si>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</si>
  <si>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</si>
  <si>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</si>
  <si>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</si>
  <si>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</si>
  <si>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</si>
  <si>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</si>
  <si>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</si>
  <si>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</si>
  <si>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</si>
  <si>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</si>
  <si>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</si>
  <si>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</si>
  <si>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</si>
  <si>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</si>
  <si>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</si>
  <si>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</si>
  <si>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</si>
  <si>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</si>
  <si>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</si>
  <si>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</si>
  <si>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</si>
  <si>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</si>
  <si>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</si>
  <si>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</si>
  <si>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</si>
  <si>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</si>
  <si>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</si>
  <si>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</si>
  <si>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</si>
  <si>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</si>
  <si>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</si>
  <si>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</si>
  <si>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</si>
  <si>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</si>
  <si>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</si>
  <si>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</si>
  <si>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</si>
  <si>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</si>
  <si>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</si>
  <si>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</si>
  <si>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</si>
  <si>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</si>
  <si>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</si>
  <si>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</si>
  <si>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</si>
  <si>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</si>
  <si>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</si>
  <si>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</si>
  <si>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</si>
  <si>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</si>
  <si>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</si>
  <si>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</si>
  <si>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</si>
  <si>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</si>
  <si>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</si>
  <si>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</si>
  <si>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</si>
  <si>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</si>
  <si>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</si>
  <si>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</si>
  <si>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</si>
  <si>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</si>
  <si>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</si>
  <si>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</si>
  <si>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</si>
  <si>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</si>
  <si>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</si>
  <si>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</si>
  <si>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</si>
  <si>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</si>
  <si>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</si>
  <si>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</si>
  <si>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</si>
  <si>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</si>
  <si>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</si>
  <si>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</si>
  <si>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</si>
  <si>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</si>
  <si>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</si>
  <si>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</si>
  <si>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</si>
  <si>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</si>
  <si>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</si>
  <si>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</si>
  <si>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</si>
  <si>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</si>
  <si>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</si>
  <si>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</si>
  <si>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</si>
  <si>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</si>
  <si>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</si>
  <si>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</si>
  <si>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</si>
  <si>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</si>
  <si>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</si>
  <si>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</si>
  <si>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</si>
  <si>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</si>
  <si>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</si>
  <si>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</si>
  <si>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</si>
  <si>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</si>
  <si>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</si>
  <si>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</si>
  <si>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</si>
  <si>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</si>
  <si>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</si>
  <si>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</si>
  <si>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</si>
  <si>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</si>
  <si>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</si>
  <si>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</si>
  <si>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</si>
  <si>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</si>
  <si>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</si>
  <si>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</si>
  <si>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</si>
  <si>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</si>
  <si>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</si>
  <si>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</si>
  <si>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</si>
  <si>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</si>
  <si>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</si>
  <si>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</si>
  <si>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</si>
  <si>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</si>
  <si>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</si>
  <si>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</si>
  <si>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</si>
  <si>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</si>
  <si>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</si>
  <si>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</si>
  <si>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</si>
  <si>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</si>
  <si>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</si>
  <si>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</si>
  <si>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</si>
  <si>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</si>
  <si>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</si>
  <si>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</si>
  <si>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</si>
  <si>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</si>
  <si>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</si>
  <si>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</si>
  <si>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</si>
  <si>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</si>
  <si>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</si>
  <si>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</si>
  <si>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</si>
  <si>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</si>
  <si>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</si>
  <si>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</si>
  <si>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</si>
  <si>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</si>
  <si>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</si>
  <si>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</si>
  <si>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</si>
  <si>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</si>
  <si>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</si>
  <si>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</si>
  <si>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</si>
  <si>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</si>
  <si>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</si>
  <si>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</si>
  <si>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</si>
  <si>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</si>
  <si>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</si>
  <si>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</si>
  <si>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</si>
  <si>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</si>
  <si>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</si>
  <si>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</si>
  <si>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</si>
  <si>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</si>
  <si>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</si>
  <si>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</si>
  <si>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</si>
  <si>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</si>
  <si>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</si>
  <si>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</si>
  <si>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</si>
  <si>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</si>
  <si>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</si>
  <si>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</si>
  <si>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</si>
  <si>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</si>
  <si>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</si>
  <si>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</si>
  <si>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</si>
  <si>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</si>
  <si>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</si>
  <si>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</si>
  <si>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</si>
  <si>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</si>
  <si>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</si>
  <si>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</si>
  <si>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</si>
  <si>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</si>
  <si>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</si>
  <si>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</si>
  <si>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</si>
  <si>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</si>
  <si>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</si>
  <si>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</si>
  <si>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</si>
  <si>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</si>
  <si>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</si>
  <si>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</si>
  <si>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</si>
  <si>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</si>
  <si>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</si>
  <si>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</si>
  <si>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</si>
  <si>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</si>
  <si>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</si>
  <si>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</si>
  <si>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</si>
  <si>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</si>
  <si>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</si>
  <si>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</si>
  <si>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</si>
  <si>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</si>
  <si>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</si>
  <si>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</si>
  <si>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</si>
  <si>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</si>
  <si>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</si>
  <si>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</si>
  <si>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</si>
  <si>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</si>
  <si>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</si>
  <si>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</si>
  <si>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</si>
  <si>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</si>
  <si>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</si>
  <si>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</si>
  <si>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</si>
  <si>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</si>
  <si>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</si>
  <si>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</si>
  <si>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</si>
  <si>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</si>
  <si>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</si>
  <si>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</si>
  <si>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</si>
  <si>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</si>
  <si>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</si>
  <si>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</si>
  <si>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</si>
  <si>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</si>
  <si>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</si>
  <si>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</si>
  <si>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</si>
  <si>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</si>
  <si>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</si>
  <si>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</si>
  <si>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</si>
  <si>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</si>
  <si>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</si>
  <si>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</si>
  <si>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</si>
  <si>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</si>
  <si>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</si>
  <si>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</si>
  <si>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</si>
  <si>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</si>
  <si>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</si>
  <si>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</si>
  <si>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</si>
  <si>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</si>
  <si>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</si>
  <si>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</si>
  <si>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</si>
  <si>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</si>
  <si>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</si>
  <si>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</si>
  <si>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</si>
  <si>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</si>
  <si>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</si>
  <si>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</si>
  <si>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</si>
  <si>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</si>
  <si>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</si>
  <si>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</si>
  <si>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</si>
  <si>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</si>
  <si>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</si>
  <si>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</si>
  <si>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</si>
  <si>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</si>
  <si>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</si>
  <si>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</si>
  <si>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</si>
  <si>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</si>
  <si>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</si>
  <si>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</si>
  <si>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</si>
  <si>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</si>
  <si>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</si>
  <si>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</si>
  <si>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</si>
  <si>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</si>
  <si>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</si>
  <si>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</si>
  <si>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</si>
  <si>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</si>
  <si>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</si>
  <si>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</si>
  <si>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</si>
  <si>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</si>
  <si>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</si>
  <si>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</si>
  <si>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</si>
  <si>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</si>
  <si>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</si>
  <si>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</si>
  <si>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</si>
  <si>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</si>
  <si>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</si>
  <si>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</si>
  <si>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</si>
  <si>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</si>
  <si>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</si>
  <si>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</si>
  <si>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</si>
  <si>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</si>
  <si>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</si>
  <si>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</si>
  <si>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</si>
  <si>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</si>
  <si>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</si>
  <si>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</si>
  <si>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</si>
  <si>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</si>
  <si>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</si>
  <si>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</si>
  <si>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</si>
  <si>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</si>
  <si>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</si>
  <si>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</si>
  <si>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</si>
  <si>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</si>
  <si>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</si>
  <si>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</si>
  <si>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</si>
  <si>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</si>
  <si>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</si>
  <si>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</si>
  <si>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</si>
  <si>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</si>
  <si>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</si>
  <si>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</si>
  <si>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</si>
  <si>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</si>
  <si>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</si>
  <si>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</si>
  <si>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</si>
  <si>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</si>
  <si>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</si>
  <si>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</si>
  <si>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</si>
  <si>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</si>
  <si>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</si>
  <si>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</si>
  <si>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</si>
  <si>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</si>
  <si>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</si>
  <si>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</si>
  <si>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</si>
  <si>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</si>
  <si>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</si>
  <si>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</si>
  <si>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</si>
  <si>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</si>
  <si>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</si>
  <si>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</si>
  <si>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</si>
  <si>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</si>
  <si>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</si>
  <si>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</si>
  <si>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</si>
  <si>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</si>
  <si>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</si>
  <si>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</si>
  <si>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</si>
  <si>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</si>
  <si>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</si>
  <si>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</si>
  <si>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</si>
  <si>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</si>
  <si>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</si>
  <si>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</si>
  <si>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</si>
  <si>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</si>
  <si>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</si>
  <si>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</si>
  <si>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</si>
  <si>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</si>
  <si>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</si>
  <si>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</si>
  <si>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</si>
  <si>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</si>
  <si>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</si>
  <si>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</si>
  <si>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</si>
  <si>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</si>
  <si>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</si>
  <si>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</si>
  <si>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</si>
  <si>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</si>
  <si>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</si>
  <si>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</si>
  <si>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</si>
  <si>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</si>
  <si>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</si>
  <si>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</si>
  <si>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</si>
  <si>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</si>
  <si>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</si>
  <si>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</si>
  <si>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</si>
  <si>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</si>
  <si>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</si>
  <si>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</si>
  <si>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</si>
  <si>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</si>
  <si>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</si>
  <si>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</si>
  <si>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</si>
  <si>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</si>
  <si>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</si>
  <si>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</si>
  <si>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</si>
  <si>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</si>
  <si>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</si>
  <si>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</si>
  <si>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</si>
  <si>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</si>
  <si>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</si>
  <si>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</si>
  <si>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</si>
  <si>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</si>
  <si>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</si>
  <si>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</si>
  <si>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</si>
  <si>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</si>
  <si>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</si>
  <si>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</si>
  <si>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</si>
  <si>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</si>
  <si>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</si>
  <si>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</si>
  <si>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</si>
  <si>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</si>
  <si>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</si>
  <si>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</si>
  <si>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</si>
  <si>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</si>
  <si>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</si>
  <si>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</si>
  <si>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</si>
  <si>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</si>
  <si>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</si>
  <si>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</si>
  <si>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</si>
  <si>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</si>
  <si>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</si>
  <si>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</si>
  <si>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</si>
  <si>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</si>
  <si>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</si>
  <si>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</si>
  <si>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</si>
  <si>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</si>
  <si>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</si>
  <si>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</si>
  <si>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</si>
  <si>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</si>
  <si>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</si>
  <si>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</si>
  <si>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</si>
  <si>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</si>
  <si>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</si>
  <si>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</si>
  <si>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</si>
  <si>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</si>
  <si>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</si>
  <si>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</si>
  <si>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</si>
  <si>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</si>
  <si>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</si>
  <si>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</si>
  <si>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</si>
  <si>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</si>
  <si>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</si>
  <si>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</si>
  <si>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</si>
  <si>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</si>
  <si>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</si>
  <si>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</si>
  <si>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</si>
  <si>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</si>
  <si>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</si>
  <si>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</si>
  <si>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</si>
  <si>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</si>
  <si>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</si>
  <si>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</si>
  <si>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</si>
  <si>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</si>
  <si>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</si>
  <si>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</si>
  <si>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</si>
  <si>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</si>
  <si>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</si>
  <si>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</si>
  <si>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</si>
  <si>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</si>
  <si>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</si>
  <si>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</si>
  <si>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</si>
  <si>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</si>
  <si>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</si>
  <si>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</si>
  <si>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</si>
  <si>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</si>
  <si>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</si>
  <si>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</si>
  <si>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</si>
  <si>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</si>
  <si>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</si>
  <si>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</si>
  <si>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</si>
  <si>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</si>
  <si>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</si>
  <si>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</si>
  <si>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</si>
  <si>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</si>
  <si>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</si>
  <si>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</si>
  <si>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</si>
  <si>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</si>
  <si>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</si>
  <si>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</si>
  <si>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</si>
  <si>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</si>
  <si>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</si>
  <si>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</si>
  <si>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</si>
  <si>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</si>
  <si>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</si>
  <si>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</si>
  <si>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</si>
  <si>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</si>
  <si>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</si>
  <si>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</si>
  <si>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</si>
  <si>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</si>
  <si>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</si>
  <si>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</si>
  <si>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</si>
  <si>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</si>
  <si>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</si>
  <si>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</si>
  <si>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</si>
  <si>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</si>
  <si>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</si>
  <si>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</si>
  <si>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</si>
  <si>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</si>
  <si>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</si>
  <si>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</si>
  <si>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</si>
  <si>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</si>
  <si>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</si>
  <si>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</si>
  <si>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</si>
  <si>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</si>
  <si>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</si>
  <si>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</si>
  <si>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</si>
  <si>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</si>
  <si>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</si>
  <si>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</si>
  <si>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</si>
  <si>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</si>
  <si>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</si>
  <si>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</si>
  <si>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</si>
  <si>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</si>
  <si>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</si>
  <si>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</si>
  <si>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</si>
  <si>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</si>
  <si>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</si>
  <si>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</si>
  <si>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</si>
  <si>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</si>
  <si>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</si>
  <si>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</si>
  <si>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</si>
  <si>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</si>
  <si>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</si>
  <si>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</si>
  <si>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</si>
  <si>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</si>
  <si>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</si>
  <si>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</si>
  <si>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</si>
  <si>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</si>
  <si>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</si>
  <si>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</si>
  <si>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</si>
  <si>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</si>
  <si>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</si>
  <si>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</si>
  <si>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</si>
  <si>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</si>
  <si>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</si>
  <si>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</si>
  <si>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</si>
  <si>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</si>
  <si>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</si>
  <si>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</si>
  <si>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</si>
  <si>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</si>
  <si>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</si>
  <si>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</si>
  <si>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</si>
  <si>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</si>
  <si>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</si>
  <si>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</si>
  <si>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</si>
  <si>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</si>
  <si>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</si>
  <si>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</si>
  <si>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</si>
  <si>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</si>
  <si>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</si>
  <si>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</si>
  <si>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</si>
  <si>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</si>
  <si>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</si>
  <si>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</si>
  <si>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</si>
  <si>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</si>
  <si>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</si>
  <si>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</si>
  <si>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</si>
  <si>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</si>
  <si>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</si>
  <si>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</si>
  <si>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</si>
  <si>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</si>
  <si>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</si>
  <si>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</si>
  <si>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</si>
  <si>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</si>
  <si>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</si>
  <si>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</si>
  <si>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</si>
  <si>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</si>
  <si>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</si>
  <si>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</si>
  <si>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</si>
  <si>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</si>
  <si>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</si>
  <si>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</si>
  <si>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</si>
  <si>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</si>
  <si>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</si>
  <si>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</si>
  <si>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</si>
  <si>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</si>
  <si>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</si>
  <si>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</si>
  <si>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</si>
  <si>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</si>
  <si>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</si>
  <si>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</si>
  <si>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</si>
  <si>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</si>
  <si>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</si>
  <si>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</si>
  <si>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</si>
  <si>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</si>
  <si>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</si>
  <si>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</si>
  <si>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</si>
  <si>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</si>
  <si>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</si>
  <si>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</si>
  <si>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</si>
  <si>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</si>
  <si>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</si>
  <si>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</si>
  <si>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</si>
  <si>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</si>
  <si>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</si>
  <si>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</si>
  <si>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</si>
  <si>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</si>
  <si>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</si>
  <si>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</si>
  <si>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</si>
  <si>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</si>
  <si>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</si>
  <si>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</si>
  <si>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</si>
  <si>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</si>
  <si>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</si>
  <si>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</si>
  <si>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</si>
  <si>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</si>
  <si>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</si>
  <si>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</si>
  <si>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</si>
  <si>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</si>
  <si>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</si>
  <si>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</si>
  <si>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</si>
  <si>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</si>
  <si>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</si>
  <si>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</si>
  <si>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</si>
  <si>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</si>
  <si>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</si>
  <si>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</si>
  <si>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</si>
  <si>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</si>
  <si>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</si>
  <si>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</si>
  <si>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</si>
  <si>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</si>
  <si>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</si>
  <si>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</si>
  <si>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</si>
  <si>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</si>
  <si>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</si>
  <si>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</si>
  <si>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</si>
  <si>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</si>
  <si>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</si>
  <si>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</si>
  <si>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</si>
  <si>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</si>
  <si>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</si>
  <si>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</si>
  <si>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</si>
  <si>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</si>
  <si>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</si>
  <si>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</si>
  <si>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</si>
  <si>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</si>
  <si>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</si>
  <si>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</si>
  <si>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</si>
  <si>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</si>
  <si>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</si>
  <si>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</si>
  <si>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</si>
  <si>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</si>
  <si>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</si>
  <si>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</si>
  <si>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</si>
  <si>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</si>
  <si>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</si>
  <si>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</si>
  <si>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</si>
  <si>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</si>
  <si>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</si>
  <si>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</si>
  <si>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</si>
  <si>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</si>
  <si>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</si>
  <si>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</si>
  <si>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</si>
  <si>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</si>
  <si>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</si>
  <si>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</si>
  <si>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</si>
  <si>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</si>
  <si>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</si>
  <si>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</si>
  <si>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</si>
  <si>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</si>
  <si>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</si>
  <si>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</si>
  <si>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</si>
  <si>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</si>
  <si>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</si>
  <si>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</si>
  <si>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</si>
  <si>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</si>
  <si>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</si>
  <si>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</si>
  <si>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</si>
  <si>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</si>
  <si>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</si>
  <si>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</si>
  <si>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</si>
  <si>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</si>
  <si>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</si>
  <si>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</si>
  <si>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</si>
  <si>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</si>
  <si>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</si>
  <si>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</si>
  <si>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</si>
  <si>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</si>
  <si>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</si>
  <si>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</si>
  <si>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</si>
  <si>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</si>
  <si>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</si>
  <si>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</si>
  <si>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</si>
  <si>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</si>
  <si>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</si>
  <si>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</si>
  <si>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</si>
  <si>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</si>
  <si>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</si>
  <si>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</si>
  <si>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</si>
  <si>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</si>
  <si>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</si>
  <si>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</si>
  <si>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</si>
  <si>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</si>
  <si>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</si>
  <si>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</si>
  <si>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</si>
  <si>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</si>
  <si>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</si>
  <si>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</si>
  <si>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</si>
  <si>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</si>
  <si>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</si>
  <si>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</si>
  <si>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</si>
  <si>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</si>
  <si>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</si>
  <si>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</si>
  <si>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</si>
  <si>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</si>
  <si>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</si>
  <si>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</si>
  <si>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</si>
  <si>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</si>
  <si>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</si>
  <si>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</si>
  <si>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</si>
  <si>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</si>
  <si>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</si>
  <si>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</si>
  <si>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</si>
  <si>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</si>
  <si>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</si>
  <si>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</si>
  <si>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</si>
  <si>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</si>
  <si>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</si>
  <si>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</si>
  <si>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</si>
  <si>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</si>
  <si>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</si>
  <si>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</si>
  <si>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</si>
  <si>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</si>
  <si>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</si>
  <si>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</si>
  <si>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</si>
  <si>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</si>
  <si>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</si>
  <si>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</si>
  <si>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</si>
  <si>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</si>
  <si>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</si>
  <si>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</si>
  <si>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</si>
  <si>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</si>
  <si>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</si>
  <si>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</si>
  <si>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</si>
  <si>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</si>
  <si>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</si>
  <si>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</si>
  <si>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</si>
  <si>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</si>
  <si>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</si>
  <si>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</si>
  <si>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</si>
  <si>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</si>
  <si>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</si>
  <si>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</si>
  <si>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</si>
  <si>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</si>
  <si>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</si>
  <si>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</si>
  <si>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</si>
  <si>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</si>
  <si>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</si>
  <si>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</si>
  <si>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</si>
  <si>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</si>
  <si>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</si>
  <si>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</si>
  <si>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</si>
  <si>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</si>
  <si>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</si>
  <si>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</si>
  <si>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</si>
  <si>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</si>
  <si>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</si>
  <si>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</si>
  <si>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</si>
  <si>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</si>
  <si>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</si>
  <si>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</si>
  <si>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</si>
  <si>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</si>
  <si>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</si>
  <si>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</si>
  <si>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</si>
  <si>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</si>
  <si>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</si>
  <si>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</si>
  <si>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</si>
  <si>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</si>
  <si>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</si>
  <si>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</si>
  <si>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</si>
  <si>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</si>
  <si>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</si>
  <si>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</si>
  <si>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</si>
  <si>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</si>
  <si>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</si>
  <si>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</si>
  <si>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</si>
  <si>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</si>
  <si>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</si>
  <si>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</si>
  <si>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</si>
  <si>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</si>
  <si>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</si>
  <si>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</si>
  <si>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</si>
  <si>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</si>
  <si>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</si>
  <si>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</si>
  <si>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</si>
  <si>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</si>
  <si>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</si>
  <si>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</si>
  <si>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</si>
  <si>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</si>
  <si>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</si>
  <si>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</si>
  <si>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</si>
  <si>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</si>
  <si>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</si>
  <si>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</si>
  <si>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</si>
  <si>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</si>
  <si>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</si>
  <si>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</si>
  <si>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</si>
  <si>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</si>
  <si>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</si>
  <si>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</si>
  <si>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</si>
  <si>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</si>
  <si>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</si>
  <si>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</si>
  <si>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</si>
  <si>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</si>
  <si>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</si>
  <si>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</si>
  <si>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</si>
  <si>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</si>
  <si>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</si>
  <si>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</si>
  <si>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</si>
  <si>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</si>
  <si>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</si>
  <si>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</si>
  <si>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</si>
  <si>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</si>
  <si>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</si>
  <si>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</si>
  <si>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</si>
  <si>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</si>
  <si>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</si>
  <si>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</si>
  <si>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</si>
  <si>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</si>
  <si>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</si>
  <si>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</si>
  <si>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</si>
  <si>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</si>
  <si>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</si>
  <si>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</si>
  <si>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</si>
  <si>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</si>
  <si>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</si>
  <si>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</si>
  <si>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</si>
  <si>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</si>
  <si>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</si>
  <si>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</si>
  <si>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</si>
  <si>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</si>
  <si>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</si>
  <si>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</si>
  <si>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</si>
  <si>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</si>
  <si>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</si>
  <si>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</si>
  <si>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</si>
  <si>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</si>
  <si>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</si>
  <si>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</si>
  <si>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</si>
  <si>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</si>
  <si>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</si>
  <si>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</si>
  <si>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</si>
  <si>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</si>
  <si>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</si>
  <si>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</si>
  <si>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</si>
  <si>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</si>
  <si>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</si>
  <si>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</si>
  <si>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</si>
  <si>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</si>
  <si>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</si>
  <si>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</si>
  <si>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</si>
  <si>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</si>
  <si>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</si>
  <si>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</si>
  <si>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</si>
  <si>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</si>
  <si>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</si>
  <si>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</si>
  <si>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</si>
  <si>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</si>
  <si>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</si>
  <si>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</si>
  <si>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</si>
  <si>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</si>
  <si>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</si>
  <si>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</si>
  <si>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</si>
  <si>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</si>
  <si>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</si>
  <si>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</si>
  <si>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</si>
  <si>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</si>
  <si>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</si>
  <si>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</si>
  <si>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</si>
  <si>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</si>
  <si>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</si>
  <si>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</si>
  <si>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</si>
  <si>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</si>
  <si>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</si>
  <si>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</si>
  <si>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</si>
  <si>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</si>
  <si>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</si>
  <si>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</si>
  <si>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</si>
  <si>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</si>
  <si>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</si>
  <si>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</si>
  <si>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</si>
  <si>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</si>
  <si>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</si>
  <si>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</si>
  <si>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</si>
  <si>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</si>
  <si>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</si>
  <si>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</si>
  <si>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</si>
  <si>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</si>
  <si>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</si>
  <si>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</si>
  <si>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</si>
  <si>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</si>
  <si>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</si>
  <si>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</si>
  <si>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</si>
  <si>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</si>
  <si>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</si>
  <si>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</si>
  <si>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</si>
  <si>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</si>
  <si>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</si>
  <si>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</si>
  <si>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</si>
  <si>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</si>
  <si>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</si>
  <si>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</si>
  <si>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</si>
  <si>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</si>
  <si>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</si>
  <si>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</si>
  <si>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</si>
  <si>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</si>
  <si>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</si>
  <si>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</si>
  <si>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</si>
  <si>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</si>
  <si>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</si>
  <si>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</si>
  <si>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</si>
  <si>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</si>
  <si>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</si>
  <si>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</si>
  <si>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</si>
  <si>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</si>
  <si>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</si>
  <si>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</si>
  <si>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</si>
  <si>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</si>
  <si>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</si>
  <si>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</si>
  <si>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</si>
  <si>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</si>
  <si>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</si>
  <si>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</si>
  <si>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</si>
  <si>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</si>
  <si>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</si>
  <si>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</si>
  <si>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</si>
  <si>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</si>
  <si>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</si>
  <si>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</si>
  <si>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</si>
  <si>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</si>
  <si>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</si>
  <si>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</si>
  <si>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</si>
  <si>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</si>
  <si>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</si>
  <si>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</si>
  <si>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</si>
  <si>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</si>
  <si>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</si>
  <si>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</si>
  <si>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</si>
  <si>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</si>
  <si>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</si>
  <si>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</si>
  <si>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</si>
  <si>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</si>
  <si>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</si>
  <si>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</si>
  <si>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</si>
  <si>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</si>
  <si>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</si>
  <si>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</si>
  <si>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</si>
  <si>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</si>
  <si>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</si>
  <si>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</si>
  <si>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</si>
  <si>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</si>
  <si>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</si>
  <si>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</si>
  <si>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</si>
  <si>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</si>
  <si>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</si>
  <si>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</si>
  <si>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</si>
  <si>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</si>
  <si>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</si>
  <si>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</si>
  <si>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</si>
  <si>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</si>
  <si>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</si>
  <si>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</si>
  <si>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</si>
  <si>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</si>
  <si>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</si>
  <si>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</si>
  <si>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</si>
  <si>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</si>
  <si>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</si>
  <si>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</si>
  <si>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</si>
  <si>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</si>
  <si>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</si>
  <si>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</si>
  <si>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</si>
  <si>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</si>
  <si>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</si>
  <si>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</si>
  <si>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</si>
  <si>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</si>
  <si>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</si>
  <si>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</si>
  <si>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</si>
  <si>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</si>
  <si>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</si>
  <si>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</si>
  <si>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</si>
  <si>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</si>
  <si>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</si>
  <si>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</si>
  <si>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</si>
  <si>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</si>
  <si>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</si>
  <si>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</si>
  <si>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</si>
  <si>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</si>
  <si>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</si>
  <si>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</si>
  <si>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</si>
  <si>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</si>
  <si>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</si>
  <si>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</si>
  <si>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</si>
  <si>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</si>
  <si>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</si>
  <si>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</si>
  <si>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</si>
  <si>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</si>
  <si>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</si>
  <si>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</si>
  <si>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</si>
  <si>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</si>
  <si>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</si>
  <si>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</si>
  <si>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</si>
  <si>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</si>
  <si>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</si>
  <si>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</si>
  <si>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</si>
  <si>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</si>
  <si>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</si>
  <si>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</si>
  <si>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</si>
  <si>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</si>
  <si>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</si>
  <si>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</si>
  <si>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</si>
  <si>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</si>
  <si>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</si>
  <si>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</si>
  <si>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</si>
  <si>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</si>
  <si>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</si>
  <si>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</si>
  <si>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</si>
  <si>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</si>
  <si>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</si>
  <si>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</si>
  <si>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</si>
  <si>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</si>
  <si>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</si>
  <si>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</si>
  <si>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</si>
  <si>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</si>
  <si>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</si>
  <si>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</si>
  <si>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</si>
  <si>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</si>
  <si>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</si>
  <si>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</si>
  <si>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</si>
  <si>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</si>
  <si>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</si>
  <si>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</si>
  <si>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</si>
  <si>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</si>
  <si>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</si>
  <si>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</si>
  <si>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</si>
  <si>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</si>
  <si>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</si>
  <si>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</si>
  <si>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</si>
  <si>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</si>
  <si>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</si>
  <si>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</si>
  <si>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</si>
  <si>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</si>
  <si>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</si>
  <si>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</si>
  <si>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</si>
  <si>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</si>
  <si>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</si>
  <si>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</si>
  <si>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</si>
  <si>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</si>
  <si>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</si>
  <si>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</si>
  <si>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</si>
  <si>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</si>
  <si>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</si>
  <si>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</si>
  <si>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</si>
  <si>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</si>
  <si>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</si>
  <si>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</si>
  <si>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</si>
  <si>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</si>
  <si>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</si>
  <si>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</si>
  <si>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</si>
  <si>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</si>
  <si>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</si>
  <si>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</si>
  <si>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</si>
  <si>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</si>
  <si>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</si>
  <si>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</si>
  <si>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</si>
  <si>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</si>
  <si>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</si>
  <si>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</si>
  <si>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</si>
  <si>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</si>
  <si>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</si>
  <si>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</si>
  <si>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</si>
  <si>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</si>
  <si>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</si>
  <si>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</si>
  <si>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</si>
  <si>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</si>
  <si>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</si>
  <si>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</si>
  <si>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</si>
  <si>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</si>
  <si>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</si>
  <si>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</si>
  <si>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</si>
  <si>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</si>
  <si>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</si>
  <si>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</si>
  <si>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</si>
  <si>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</si>
  <si>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</si>
  <si>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</si>
  <si>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</si>
  <si>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</si>
  <si>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</si>
  <si>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</si>
  <si>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</si>
  <si>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</si>
  <si>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</si>
  <si>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</si>
  <si>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</si>
  <si>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</si>
  <si>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</si>
  <si>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</si>
  <si>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</si>
  <si>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</si>
  <si>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</si>
  <si>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</si>
  <si>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</si>
  <si>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</si>
  <si>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</si>
  <si>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</si>
  <si>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</si>
  <si>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</si>
  <si>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</si>
  <si>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</si>
  <si>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</si>
  <si>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</si>
  <si>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</si>
  <si>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</si>
  <si>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</si>
  <si>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</si>
  <si>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</si>
  <si>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</si>
  <si>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</si>
  <si>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</si>
  <si>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</si>
  <si>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</si>
  <si>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</si>
  <si>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</si>
  <si>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</si>
  <si>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</si>
  <si>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</si>
  <si>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</si>
  <si>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</si>
  <si>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</si>
  <si>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</si>
  <si>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</si>
  <si>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</si>
  <si>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</si>
  <si>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</si>
  <si>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</si>
  <si>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</si>
  <si>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</si>
  <si>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</si>
  <si>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</si>
  <si>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</si>
  <si>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</si>
  <si>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</si>
  <si>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</si>
  <si>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</si>
  <si>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</si>
  <si>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</si>
  <si>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</si>
  <si>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</si>
  <si>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</si>
  <si>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</si>
  <si>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</si>
  <si>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</si>
  <si>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</si>
  <si>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</si>
  <si>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</si>
  <si>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</si>
  <si>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</si>
  <si>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</si>
  <si>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</si>
  <si>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</si>
  <si>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</si>
  <si>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</si>
  <si>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</si>
  <si>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</si>
  <si>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</si>
  <si>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</si>
  <si>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</si>
  <si>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</si>
  <si>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</si>
  <si>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</si>
  <si>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</si>
  <si>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</si>
  <si>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</si>
  <si>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</si>
  <si>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</si>
  <si>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</si>
  <si>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</si>
  <si>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</si>
  <si>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</si>
  <si>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</si>
  <si>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</si>
  <si>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</si>
  <si>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</si>
  <si>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</si>
  <si>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</si>
  <si>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</si>
  <si>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</si>
  <si>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</si>
  <si>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</si>
  <si>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</si>
  <si>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</si>
  <si>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</si>
  <si>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</si>
  <si>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</si>
  <si>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</si>
  <si>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</si>
  <si>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</si>
  <si>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</si>
  <si>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</si>
  <si>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</si>
  <si>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</si>
  <si>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</si>
  <si>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</si>
  <si>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</si>
  <si>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</si>
  <si>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</si>
  <si>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</si>
  <si>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</si>
  <si>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</si>
  <si>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</si>
  <si>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</si>
  <si>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</si>
  <si>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</si>
  <si>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</si>
  <si>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</si>
  <si>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</si>
  <si>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</si>
  <si>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</si>
  <si>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</si>
  <si>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</si>
  <si>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</si>
  <si>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</si>
  <si>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</si>
  <si>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</si>
  <si>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</si>
  <si>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</si>
  <si>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</si>
  <si>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</si>
  <si>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</si>
  <si>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</si>
  <si>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</si>
  <si>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</si>
  <si>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</si>
  <si>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</si>
  <si>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</si>
  <si>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</si>
  <si>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</si>
  <si>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</si>
  <si>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</si>
  <si>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</si>
  <si>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</si>
  <si>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</si>
  <si>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</si>
  <si>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</si>
  <si>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</si>
  <si>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</si>
  <si>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</si>
  <si>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</si>
  <si>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</si>
  <si>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</si>
  <si>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</si>
  <si>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</si>
  <si>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</si>
  <si>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</si>
  <si>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</si>
  <si>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</si>
  <si>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</si>
  <si>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</si>
  <si>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</si>
  <si>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</si>
  <si>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</si>
  <si>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</si>
  <si>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</si>
  <si>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</si>
  <si>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</si>
  <si>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</si>
  <si>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</si>
  <si>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</si>
  <si>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</si>
  <si>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</si>
  <si>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</si>
  <si>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</si>
  <si>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</si>
  <si>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</si>
  <si>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</si>
  <si>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</si>
  <si>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</si>
  <si>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</si>
  <si>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</si>
  <si>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</si>
  <si>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</si>
  <si>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</si>
  <si>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</si>
  <si>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</si>
  <si>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</si>
  <si>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</si>
  <si>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</si>
  <si>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</si>
  <si>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</si>
  <si>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</si>
  <si>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</si>
  <si>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</si>
  <si>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</si>
  <si>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</si>
  <si>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</si>
  <si>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</si>
  <si>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</si>
  <si>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</si>
  <si>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</si>
  <si>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</si>
  <si>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</si>
  <si>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</si>
  <si>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</si>
  <si>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</si>
  <si>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</si>
  <si>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</si>
  <si>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</si>
  <si>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</si>
  <si>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</si>
  <si>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</si>
  <si>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</si>
  <si>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</si>
  <si>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</si>
  <si>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</si>
  <si>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</si>
  <si>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</si>
  <si>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</si>
  <si>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</si>
  <si>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</si>
  <si>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</si>
  <si>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</si>
  <si>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</si>
  <si>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</si>
  <si>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</si>
  <si>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</si>
  <si>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</si>
  <si>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</si>
  <si>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</si>
  <si>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</si>
  <si>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</si>
  <si>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</si>
  <si>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</si>
  <si>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</si>
  <si>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</si>
  <si>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</si>
  <si>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</si>
  <si>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</si>
  <si>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</si>
  <si>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</si>
  <si>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</si>
  <si>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</si>
  <si>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</si>
  <si>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</si>
  <si>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</si>
  <si>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</si>
  <si>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</si>
  <si>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</si>
  <si>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</si>
  <si>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</si>
  <si>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</si>
  <si>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</si>
  <si>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</si>
  <si>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</si>
  <si>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</si>
  <si>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</si>
  <si>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</si>
  <si>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</si>
  <si>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</si>
  <si>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</si>
  <si>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</si>
  <si>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</si>
  <si>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</si>
  <si>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</si>
  <si>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</si>
  <si>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</si>
  <si>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</si>
  <si>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</si>
  <si>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</si>
  <si>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</si>
  <si>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</si>
  <si>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</si>
  <si>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</si>
  <si>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</si>
  <si>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</si>
  <si>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</si>
  <si>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</si>
  <si>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</si>
  <si>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</si>
  <si>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</si>
  <si>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</si>
  <si>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</si>
  <si>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</si>
  <si>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</si>
  <si>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</si>
  <si>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</si>
  <si>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</si>
  <si>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</si>
  <si>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</si>
  <si>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</si>
  <si>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</si>
  <si>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</si>
  <si>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</si>
  <si>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</si>
  <si>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</si>
  <si>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</si>
  <si>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</si>
  <si>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</si>
  <si>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</si>
  <si>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</si>
  <si>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</si>
  <si>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</si>
  <si>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</si>
  <si>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</si>
  <si>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</si>
  <si>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</si>
  <si>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</si>
  <si>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</si>
  <si>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</si>
  <si>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</si>
  <si>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</si>
  <si>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</si>
  <si>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</si>
  <si>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</si>
  <si>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</si>
  <si>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</si>
  <si>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</si>
  <si>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</si>
  <si>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</si>
  <si>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</si>
  <si>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</si>
  <si>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</si>
  <si>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</si>
  <si>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</si>
  <si>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</si>
  <si>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</si>
  <si>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</si>
  <si>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</si>
  <si>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</si>
  <si>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</si>
  <si>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</si>
  <si>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</si>
  <si>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</si>
  <si>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</si>
  <si>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</si>
  <si>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</si>
  <si>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</si>
  <si>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</si>
  <si>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</si>
  <si>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</si>
  <si>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</si>
  <si>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</si>
  <si>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</si>
  <si>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</si>
  <si>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</si>
  <si>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</si>
  <si>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</si>
  <si>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</si>
  <si>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</si>
  <si>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</si>
  <si>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</si>
  <si>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</si>
  <si>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</si>
  <si>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</si>
  <si>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</si>
  <si>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</si>
  <si>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</si>
  <si>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</si>
  <si>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</si>
  <si>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</si>
  <si>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</si>
  <si>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</si>
  <si>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</si>
  <si>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</si>
  <si>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</si>
  <si>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</si>
  <si>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</si>
  <si>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</si>
  <si>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</si>
  <si>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</si>
  <si>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</si>
  <si>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</si>
  <si>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</si>
  <si>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</si>
  <si>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</si>
  <si>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</si>
  <si>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</si>
  <si>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</si>
  <si>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</si>
  <si>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</si>
  <si>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</si>
  <si>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</si>
  <si>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</si>
  <si>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</si>
  <si>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</si>
  <si>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</si>
  <si>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</si>
  <si>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</si>
  <si>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</si>
  <si>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</si>
  <si>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</si>
  <si>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</si>
  <si>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</si>
  <si>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</si>
  <si>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</si>
  <si>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</si>
  <si>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</si>
  <si>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</si>
  <si>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</si>
  <si>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</si>
  <si>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</si>
  <si>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</si>
  <si>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</si>
  <si>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</si>
  <si>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</si>
  <si>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</si>
  <si>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</si>
  <si>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</si>
  <si>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</si>
  <si>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</si>
  <si>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</si>
  <si>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</si>
  <si>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</si>
  <si>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</si>
  <si>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</si>
  <si>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</si>
  <si>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</si>
  <si>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</si>
  <si>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</si>
  <si>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</si>
  <si>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</si>
  <si>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</si>
  <si>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</si>
  <si>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</si>
  <si>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</si>
  <si>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</si>
  <si>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</si>
  <si>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</si>
  <si>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</si>
  <si>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</si>
  <si>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</si>
  <si>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</si>
  <si>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</si>
  <si>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</si>
  <si>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</si>
  <si>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</si>
  <si>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</si>
  <si>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</si>
  <si>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</si>
  <si>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</si>
  <si>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</si>
  <si>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</si>
  <si>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</si>
  <si>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</si>
  <si>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</si>
  <si>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</si>
  <si>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</si>
  <si>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</si>
  <si>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</si>
  <si>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</si>
  <si>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</si>
  <si>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</si>
  <si>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</si>
  <si>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</si>
  <si>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</si>
  <si>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</si>
  <si>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</si>
  <si>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</si>
  <si>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</si>
  <si>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</si>
  <si>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</si>
  <si>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</si>
  <si>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</si>
  <si>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</si>
  <si>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</si>
  <si>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</si>
  <si>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</si>
  <si>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</si>
  <si>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</si>
  <si>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</si>
  <si>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</si>
  <si>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</si>
  <si>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</si>
  <si>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</si>
  <si>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</si>
  <si>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</si>
  <si>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</si>
  <si>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</si>
  <si>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</si>
  <si>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</si>
  <si>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</si>
  <si>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</si>
  <si>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</si>
  <si>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</si>
  <si>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</si>
  <si>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</si>
  <si>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</si>
  <si>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</si>
  <si>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</si>
  <si>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</si>
  <si>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</si>
  <si>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</si>
  <si>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</si>
  <si>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</si>
  <si>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</si>
  <si>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</si>
  <si>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</si>
  <si>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</si>
  <si>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</si>
  <si>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</si>
  <si>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</si>
  <si>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</si>
  <si>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</si>
  <si>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</si>
  <si>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</si>
  <si>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</si>
  <si>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</si>
  <si>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</si>
  <si>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</si>
  <si>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</si>
  <si>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</si>
  <si>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</si>
  <si>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</si>
  <si>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</si>
  <si>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</si>
  <si>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</si>
  <si>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</si>
  <si>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</si>
  <si>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</si>
  <si>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</si>
  <si>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</si>
  <si>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</si>
  <si>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</si>
  <si>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</si>
  <si>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</si>
  <si>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</si>
  <si>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</si>
  <si>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</si>
  <si>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</si>
  <si>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</si>
  <si>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</si>
  <si>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</si>
  <si>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</si>
  <si>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</si>
  <si>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</si>
  <si>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</si>
  <si>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</si>
  <si>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</si>
  <si>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</si>
  <si>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</si>
  <si>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</si>
  <si>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</si>
  <si>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</si>
  <si>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</si>
  <si>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</si>
  <si>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</si>
  <si>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</si>
  <si>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</si>
  <si>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</si>
  <si>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</si>
  <si>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</si>
  <si>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</si>
  <si>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</si>
  <si>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</si>
  <si>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</si>
  <si>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</si>
  <si>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</si>
  <si>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</si>
  <si>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</si>
  <si>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</si>
  <si>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</si>
  <si>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</si>
  <si>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</si>
  <si>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</si>
  <si>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</si>
  <si>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</si>
  <si>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</si>
  <si>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</si>
  <si>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</si>
  <si>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</si>
  <si>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</si>
  <si>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</si>
  <si>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</si>
  <si>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</si>
  <si>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</si>
  <si>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</si>
  <si>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</si>
  <si>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</si>
  <si>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</si>
  <si>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</si>
  <si>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</si>
  <si>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</si>
  <si>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</si>
  <si>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</si>
  <si>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</si>
  <si>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</si>
  <si>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</si>
  <si>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</si>
  <si>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</si>
  <si>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</si>
  <si>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</si>
  <si>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</si>
  <si>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</si>
  <si>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</si>
  <si>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</si>
  <si>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</si>
  <si>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</si>
  <si>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</si>
  <si>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</si>
  <si>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</si>
  <si>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</si>
  <si>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</si>
  <si>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</si>
  <si>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</si>
  <si>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</si>
  <si>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</si>
  <si>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</si>
  <si>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</si>
  <si>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</si>
  <si>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</si>
  <si>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</si>
  <si>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</si>
  <si>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</si>
  <si>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</si>
  <si>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</si>
  <si>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</si>
  <si>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</si>
  <si>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</si>
  <si>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</si>
  <si>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</si>
  <si>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</si>
  <si>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</si>
  <si>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</si>
  <si>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</si>
  <si>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</si>
  <si>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</si>
  <si>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</si>
  <si>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</si>
  <si>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</si>
  <si>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</si>
  <si>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</si>
  <si>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</si>
  <si>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</si>
  <si>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</si>
  <si>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</si>
  <si>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</si>
  <si>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</si>
  <si>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</si>
  <si>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</si>
  <si>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</si>
  <si>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</si>
  <si>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</si>
  <si>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</si>
  <si>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</si>
  <si>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</si>
  <si>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</si>
  <si>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</si>
  <si>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</si>
  <si>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</si>
  <si>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</si>
  <si>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</si>
  <si>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</si>
  <si>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</si>
  <si>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</si>
  <si>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</si>
  <si>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</si>
  <si>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</si>
  <si>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</si>
  <si>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</si>
  <si>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</si>
  <si>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</si>
  <si>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</si>
  <si>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</si>
  <si>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</si>
  <si>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</si>
  <si>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</si>
  <si>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</si>
  <si>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</si>
  <si>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</si>
  <si>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</si>
  <si>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</si>
  <si>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</si>
  <si>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</si>
  <si>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</si>
  <si>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</si>
  <si>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</si>
  <si>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</si>
  <si>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</si>
  <si>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</si>
  <si>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</si>
  <si>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</si>
  <si>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</si>
  <si>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</si>
  <si>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</si>
  <si>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</si>
  <si>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</si>
  <si>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</si>
  <si>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</si>
  <si>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</si>
  <si>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</si>
  <si>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</si>
  <si>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</si>
  <si>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</si>
  <si>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</si>
  <si>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</si>
  <si>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</si>
  <si>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</si>
  <si>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</si>
  <si>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</si>
  <si>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</si>
  <si>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</si>
  <si>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</si>
  <si>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</si>
  <si>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</si>
  <si>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</si>
  <si>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</si>
  <si>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</si>
  <si>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</si>
  <si>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</si>
  <si>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</si>
  <si>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</si>
  <si>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</si>
  <si>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</si>
  <si>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</si>
  <si>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</si>
  <si>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</si>
  <si>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</si>
  <si>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</si>
  <si>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</si>
  <si>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</si>
  <si>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</si>
  <si>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</si>
  <si>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</si>
  <si>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</si>
  <si>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</si>
  <si>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</si>
  <si>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</si>
  <si>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</si>
  <si>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</si>
  <si>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</si>
  <si>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</si>
  <si>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</si>
  <si>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</si>
  <si>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</si>
  <si>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</si>
  <si>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</si>
  <si>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</si>
  <si>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</si>
  <si>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</si>
  <si>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</si>
  <si>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</si>
  <si>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</si>
  <si>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</si>
  <si>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</si>
  <si>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</si>
  <si>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</si>
  <si>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</si>
  <si>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</si>
  <si>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</si>
  <si>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</si>
  <si>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</si>
  <si>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</si>
  <si>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</si>
  <si>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</si>
  <si>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</si>
  <si>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</si>
  <si>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</si>
  <si>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</si>
  <si>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</si>
  <si>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</si>
  <si>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</si>
  <si>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</si>
  <si>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</si>
  <si>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</si>
  <si>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</si>
  <si>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</si>
  <si>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</si>
  <si>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</si>
  <si>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</si>
  <si>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</si>
  <si>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</si>
  <si>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</si>
  <si>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</si>
  <si>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</si>
  <si>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</si>
  <si>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</si>
  <si>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</si>
  <si>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</si>
  <si>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</si>
  <si>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</si>
  <si>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</si>
  <si>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</si>
  <si>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</si>
  <si>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</si>
  <si>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</si>
  <si>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</si>
  <si>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</si>
  <si>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</si>
  <si>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</si>
  <si>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</si>
  <si>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</si>
  <si>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</si>
  <si>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</si>
  <si>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</si>
  <si>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</si>
  <si>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</si>
  <si>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</si>
  <si>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</si>
  <si>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</si>
  <si>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</si>
  <si>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</si>
  <si>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</si>
  <si>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</si>
  <si>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</si>
  <si>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</si>
  <si>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</si>
  <si>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</si>
  <si>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</si>
  <si>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</si>
  <si>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</si>
  <si>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</si>
  <si>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</si>
  <si>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</si>
  <si>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</si>
  <si>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</si>
  <si>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</si>
  <si>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</si>
  <si>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</si>
  <si>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</si>
  <si>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</si>
  <si>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</si>
  <si>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</si>
  <si>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</si>
  <si>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</si>
  <si>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</si>
  <si>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</si>
  <si>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</si>
  <si>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</si>
  <si>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</si>
  <si>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</si>
  <si>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</si>
  <si>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</si>
  <si>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</si>
  <si>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</si>
  <si>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</si>
  <si>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</si>
  <si>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</si>
  <si>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</si>
  <si>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</si>
  <si>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</si>
  <si>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</si>
  <si>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</si>
  <si>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</si>
  <si>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</si>
  <si>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</si>
  <si>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</si>
  <si>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</si>
  <si>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</si>
  <si>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</si>
  <si>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</si>
  <si>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</si>
  <si>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</si>
  <si>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</si>
  <si>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</si>
  <si>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</si>
  <si>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</si>
  <si>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</si>
  <si>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</si>
  <si>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</si>
  <si>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</si>
  <si>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</si>
  <si>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</si>
  <si>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</si>
  <si>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</si>
  <si>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</si>
  <si>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</si>
  <si>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</si>
  <si>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</si>
  <si>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</si>
  <si>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</si>
  <si>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</si>
  <si>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</si>
  <si>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</si>
  <si>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</si>
  <si>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</si>
  <si>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</si>
  <si>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</si>
  <si>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</si>
  <si>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</si>
  <si>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</si>
  <si>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</si>
  <si>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</si>
  <si>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</si>
  <si>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</si>
  <si>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</si>
  <si>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</si>
  <si>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</si>
  <si>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</si>
  <si>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</si>
  <si>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</si>
  <si>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</si>
  <si>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</si>
  <si>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</si>
  <si>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</si>
  <si>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</si>
  <si>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</si>
  <si>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</si>
  <si>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</si>
  <si>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</si>
  <si>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</si>
  <si>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</si>
  <si>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</si>
  <si>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</si>
  <si>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</si>
  <si>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</si>
  <si>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</si>
  <si>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</si>
  <si>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</si>
  <si>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</si>
  <si>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</si>
  <si>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</si>
  <si>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</si>
  <si>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</si>
  <si>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</si>
  <si>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</si>
  <si>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</si>
  <si>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</si>
  <si>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</si>
  <si>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</si>
  <si>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</si>
  <si>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</si>
  <si>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</si>
  <si>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</si>
  <si>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</si>
  <si>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</si>
  <si>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</si>
  <si>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</si>
  <si>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</si>
  <si>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</si>
  <si>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</si>
  <si>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</si>
  <si>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</si>
  <si>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</si>
  <si>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</si>
  <si>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</si>
  <si>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</si>
  <si>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</si>
  <si>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</si>
  <si>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</si>
  <si>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</si>
  <si>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</si>
  <si>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</si>
  <si>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</si>
  <si>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</si>
  <si>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</si>
  <si>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</si>
  <si>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</si>
  <si>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</si>
  <si>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</si>
  <si>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</si>
  <si>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</si>
  <si>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</si>
  <si>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</si>
  <si>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</si>
  <si>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</si>
  <si>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</si>
  <si>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</si>
  <si>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</si>
  <si>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</si>
  <si>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</si>
  <si>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</si>
  <si>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</si>
  <si>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</si>
  <si>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</si>
  <si>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</si>
  <si>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</si>
  <si>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</si>
  <si>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</si>
  <si>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</si>
  <si>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</si>
  <si>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</si>
  <si>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</si>
  <si>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</si>
  <si>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</si>
  <si>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</si>
  <si>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</si>
  <si>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</si>
  <si>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</si>
  <si>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</si>
  <si>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</si>
  <si>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</si>
  <si>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</si>
  <si>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</si>
  <si>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</si>
  <si>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</si>
  <si>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</si>
  <si>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</si>
  <si>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</si>
  <si>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</si>
  <si>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</si>
  <si>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</si>
  <si>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</si>
  <si>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</si>
  <si>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</si>
  <si>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</si>
  <si>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</si>
  <si>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</si>
  <si>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</si>
  <si>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</si>
  <si>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</si>
  <si>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</si>
  <si>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</si>
  <si>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</si>
  <si>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</si>
  <si>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</si>
  <si>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</si>
  <si>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</si>
  <si>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</si>
  <si>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</si>
  <si>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</si>
  <si>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</si>
  <si>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</si>
  <si>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</si>
  <si>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</si>
  <si>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</si>
  <si>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</si>
  <si>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</si>
  <si>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</si>
  <si>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</si>
  <si>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</si>
  <si>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</si>
  <si>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</si>
  <si>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</si>
  <si>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</si>
  <si>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</si>
  <si>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</si>
  <si>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</si>
  <si>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</si>
  <si>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</si>
  <si>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</si>
  <si>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</si>
  <si>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</si>
  <si>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</si>
  <si>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</si>
  <si>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</si>
  <si>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</si>
  <si>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</si>
  <si>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</si>
  <si>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</si>
  <si>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</si>
  <si>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</si>
  <si>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</si>
  <si>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</si>
  <si>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</si>
  <si>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</si>
  <si>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</si>
  <si>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</si>
  <si>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</si>
  <si>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</si>
  <si>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</si>
  <si>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</si>
  <si>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</si>
  <si>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</si>
  <si>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</si>
  <si>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</si>
  <si>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</si>
  <si>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</si>
  <si>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</si>
  <si>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</si>
  <si>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</si>
  <si>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</si>
  <si>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</si>
  <si>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</si>
  <si>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</si>
  <si>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</si>
  <si>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</si>
  <si>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</si>
  <si>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</si>
  <si>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</si>
  <si>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</si>
  <si>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</si>
  <si>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</si>
  <si>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</si>
  <si>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</si>
  <si>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</si>
  <si>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</si>
  <si>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</si>
  <si>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</si>
  <si>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</si>
  <si>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</si>
  <si>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</si>
  <si>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</si>
  <si>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</si>
  <si>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</si>
  <si>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</si>
  <si>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</si>
  <si>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</si>
  <si>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</si>
  <si>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</si>
  <si>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</si>
  <si>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</si>
  <si>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</si>
  <si>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</si>
  <si>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</si>
  <si>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</si>
  <si>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</si>
  <si>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</si>
  <si>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</si>
  <si>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</si>
  <si>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</si>
  <si>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</si>
  <si>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</si>
  <si>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</si>
  <si>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</si>
  <si>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</si>
  <si>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</si>
  <si>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</si>
  <si>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</si>
  <si>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</si>
  <si>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</si>
  <si>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</si>
  <si>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</si>
  <si>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</si>
  <si>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</si>
  <si>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</si>
  <si>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</si>
  <si>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</si>
  <si>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</si>
  <si>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</si>
  <si>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</si>
  <si>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</si>
  <si>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</si>
  <si>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</si>
  <si>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</si>
  <si>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</si>
  <si>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</si>
  <si>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</si>
  <si>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</si>
  <si>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</si>
  <si>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</si>
  <si>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</si>
  <si>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</si>
  <si>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</si>
  <si>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</si>
  <si>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</si>
  <si>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</si>
  <si>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</si>
  <si>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</si>
  <si>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</si>
  <si>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</si>
  <si>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</si>
  <si>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</si>
  <si>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</si>
  <si>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</si>
  <si>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</si>
  <si>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</si>
  <si>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</si>
  <si>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</si>
  <si>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</si>
  <si>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</si>
  <si>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</si>
  <si>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</si>
  <si>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</si>
  <si>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</si>
  <si>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</si>
  <si>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</si>
  <si>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</si>
  <si>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</si>
  <si>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</si>
  <si>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</si>
  <si>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</si>
  <si>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</si>
  <si>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</si>
  <si>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</si>
  <si>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</si>
  <si>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</si>
  <si>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</si>
  <si>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</si>
  <si>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</si>
  <si>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</si>
  <si>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</si>
  <si>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</si>
  <si>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</si>
  <si>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</si>
  <si>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</si>
  <si>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</si>
  <si>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</si>
  <si>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</si>
  <si>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</si>
  <si>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</si>
  <si>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</si>
  <si>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</si>
  <si>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</si>
  <si>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</si>
  <si>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</si>
  <si>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</si>
  <si>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</si>
  <si>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</si>
  <si>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</si>
  <si>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</si>
  <si>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</si>
  <si>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</si>
  <si>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</si>
  <si>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</si>
  <si>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</si>
  <si>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</si>
  <si>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</si>
  <si>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</si>
  <si>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</si>
  <si>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</si>
  <si>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</si>
  <si>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</si>
  <si>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</si>
  <si>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</si>
  <si>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</si>
  <si>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</si>
  <si>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</si>
  <si>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</si>
  <si>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</si>
  <si>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</si>
  <si>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</si>
  <si>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</si>
  <si>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</si>
  <si>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</si>
  <si>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</si>
  <si>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</si>
  <si>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</si>
  <si>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</si>
  <si>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</si>
  <si>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</si>
  <si>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</si>
  <si>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</si>
  <si>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</si>
  <si>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</si>
  <si>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</si>
  <si>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</si>
  <si>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</si>
  <si>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</si>
  <si>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</si>
  <si>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</si>
  <si>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</si>
  <si>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</si>
  <si>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</si>
  <si>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</si>
  <si>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</si>
  <si>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</si>
  <si>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</si>
  <si>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</si>
  <si>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</si>
  <si>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</si>
  <si>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</si>
  <si>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</si>
  <si>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</si>
  <si>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</si>
  <si>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</si>
  <si>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</si>
  <si>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</si>
  <si>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</si>
  <si>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</si>
  <si>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</si>
  <si>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</si>
  <si>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</si>
  <si>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</si>
  <si>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</si>
  <si>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</si>
  <si>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</si>
  <si>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</si>
  <si>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</si>
  <si>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</si>
  <si>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</si>
  <si>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</si>
  <si>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</si>
  <si>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</si>
  <si>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</si>
  <si>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</si>
  <si>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</si>
  <si>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</si>
  <si>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</si>
  <si>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</si>
  <si>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</si>
  <si>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</si>
  <si>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</si>
  <si>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</si>
  <si>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</si>
  <si>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</si>
  <si>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</si>
  <si>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</si>
  <si>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</si>
  <si>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</si>
  <si>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</si>
  <si>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</si>
  <si>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</si>
  <si>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</si>
  <si>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</si>
  <si>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</si>
  <si>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</si>
  <si>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</si>
  <si>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</si>
  <si>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</si>
  <si>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</si>
  <si>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</si>
  <si>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</si>
  <si>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</si>
  <si>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</si>
  <si>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</si>
  <si>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</si>
  <si>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</si>
  <si>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</si>
  <si>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</si>
  <si>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</si>
  <si>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</si>
  <si>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</si>
  <si>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</si>
  <si>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</si>
  <si>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</si>
  <si>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</si>
  <si>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</si>
  <si>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</si>
  <si>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</si>
  <si>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</si>
  <si>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</si>
  <si>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</si>
  <si>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</si>
  <si>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</si>
  <si>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</si>
  <si>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</si>
  <si>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</si>
  <si>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</si>
  <si>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</si>
  <si>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</si>
  <si>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</si>
  <si>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</si>
  <si>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</si>
  <si>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</si>
  <si>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</si>
  <si>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</si>
  <si>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</si>
  <si>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</si>
  <si>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</si>
  <si>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</si>
  <si>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</si>
  <si>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</si>
  <si>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</si>
  <si>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</si>
  <si>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</si>
  <si>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</si>
  <si>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</si>
  <si>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</si>
  <si>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</si>
  <si>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</si>
  <si>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</si>
  <si>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</si>
  <si>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</si>
  <si>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</si>
  <si>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</si>
  <si>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</si>
  <si>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</si>
  <si>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</si>
  <si>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</si>
  <si>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</si>
  <si>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</si>
  <si>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</si>
  <si>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</si>
  <si>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</si>
  <si>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</si>
  <si>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</si>
  <si>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</si>
  <si>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</si>
  <si>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</si>
  <si>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</si>
  <si>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</si>
  <si>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</si>
  <si>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</si>
  <si>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</si>
  <si>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</si>
  <si>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</si>
  <si>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</si>
  <si>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</si>
  <si>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</si>
  <si>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</si>
  <si>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</si>
  <si>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</si>
  <si>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</si>
  <si>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</si>
  <si>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</si>
  <si>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</si>
  <si>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</si>
  <si>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</si>
  <si>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</si>
  <si>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</si>
  <si>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</si>
  <si>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</si>
  <si>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</si>
  <si>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</si>
  <si>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</si>
  <si>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</si>
  <si>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</si>
  <si>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</si>
  <si>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</si>
  <si>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</si>
  <si>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</si>
  <si>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</si>
  <si>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</si>
  <si>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</si>
  <si>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</si>
  <si>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</si>
  <si>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</si>
  <si>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</si>
  <si>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</si>
  <si>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</si>
  <si>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</si>
  <si>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</si>
  <si>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</si>
  <si>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</si>
  <si>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</si>
  <si>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</si>
  <si>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</si>
  <si>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</si>
  <si>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</si>
  <si>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</si>
  <si>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</si>
  <si>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</si>
  <si>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</si>
  <si>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</si>
  <si>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</si>
  <si>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</si>
  <si>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</si>
  <si>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</si>
  <si>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</si>
  <si>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</si>
  <si>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</si>
  <si>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</si>
  <si>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</si>
  <si>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</si>
  <si>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</si>
  <si>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</si>
  <si>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</si>
  <si>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</si>
  <si>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</si>
  <si>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</si>
  <si>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</si>
  <si>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</si>
  <si>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</si>
  <si>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</si>
  <si>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</si>
  <si>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</si>
  <si>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</si>
  <si>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</si>
  <si>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</si>
  <si>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</si>
  <si>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</si>
  <si>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</si>
  <si>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</si>
  <si>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</si>
  <si>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</si>
  <si>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</si>
  <si>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</si>
  <si>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</si>
  <si>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</si>
  <si>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</si>
  <si>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</si>
  <si>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</si>
  <si>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</si>
  <si>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</si>
  <si>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</si>
  <si>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</si>
  <si>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</si>
  <si>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</si>
  <si>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</si>
  <si>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</si>
  <si>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</si>
  <si>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</si>
  <si>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</si>
  <si>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</si>
  <si>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</si>
  <si>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</si>
  <si>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</si>
  <si>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</si>
  <si>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</si>
  <si>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</si>
  <si>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</si>
  <si>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</si>
  <si>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</si>
  <si>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</si>
  <si>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</si>
  <si>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</si>
  <si>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</si>
  <si>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</si>
  <si>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</si>
  <si>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</si>
  <si>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</si>
  <si>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</si>
  <si>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</si>
  <si>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</si>
  <si>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</si>
  <si>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</si>
  <si>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</si>
  <si>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</si>
  <si>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</si>
  <si>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</si>
  <si>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</si>
  <si>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</si>
  <si>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</si>
  <si>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</si>
  <si>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</si>
  <si>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</si>
  <si>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</si>
  <si>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</si>
  <si>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</si>
  <si>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</si>
  <si>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</si>
  <si>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</si>
  <si>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</si>
  <si>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</si>
  <si>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</si>
  <si>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</si>
  <si>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</si>
  <si>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</si>
  <si>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</si>
  <si>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</si>
  <si>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</si>
  <si>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</si>
  <si>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</si>
  <si>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</si>
  <si>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</si>
  <si>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</si>
  <si>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</si>
  <si>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</si>
  <si>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</si>
  <si>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</si>
  <si>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</si>
  <si>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</si>
  <si>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</si>
  <si>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</si>
  <si>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</si>
  <si>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</si>
  <si>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</si>
  <si>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</si>
  <si>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</si>
  <si>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</si>
  <si>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</si>
  <si>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</si>
  <si>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</si>
  <si>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</si>
  <si>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</si>
  <si>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</si>
  <si>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</si>
  <si>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</si>
  <si>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</si>
  <si>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</si>
  <si>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</si>
  <si>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</si>
  <si>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</si>
  <si>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</si>
  <si>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</si>
  <si>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</si>
  <si>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</si>
  <si>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</si>
  <si>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</si>
  <si>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</si>
  <si>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</si>
  <si>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</si>
  <si>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</si>
  <si>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</si>
  <si>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</si>
  <si>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</si>
  <si>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</si>
  <si>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</si>
  <si>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</si>
  <si>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</si>
  <si>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</si>
  <si>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</si>
  <si>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</si>
  <si>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</si>
  <si>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</si>
  <si>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</si>
  <si>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</si>
  <si>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</si>
  <si>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</si>
  <si>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</si>
  <si>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</si>
  <si>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</si>
  <si>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</si>
  <si>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</si>
  <si>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</si>
  <si>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</si>
  <si>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</si>
  <si>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</si>
  <si>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</si>
  <si>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</si>
  <si>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</si>
  <si>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</si>
  <si>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</si>
  <si>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</si>
  <si>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</si>
  <si>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</si>
  <si>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</si>
  <si>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</si>
  <si>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</si>
  <si>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</si>
  <si>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</si>
  <si>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</si>
  <si>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</si>
  <si>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</si>
  <si>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</si>
  <si>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</si>
  <si>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</si>
  <si>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</si>
  <si>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</si>
  <si>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</si>
  <si>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</si>
  <si>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</si>
  <si>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</si>
  <si>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</si>
  <si>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</si>
  <si>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</si>
  <si>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</si>
  <si>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</si>
  <si>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</si>
  <si>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</si>
  <si>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</si>
  <si>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</si>
  <si>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</si>
  <si>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</si>
  <si>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</si>
  <si>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</si>
  <si>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</si>
  <si>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</si>
  <si>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</si>
  <si>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</si>
  <si>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</si>
  <si>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</si>
  <si>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</si>
  <si>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</si>
  <si>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</si>
  <si>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</si>
  <si>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</si>
  <si>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</si>
  <si>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</si>
  <si>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</si>
  <si>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</si>
  <si>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</si>
  <si>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</si>
  <si>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</si>
  <si>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</si>
  <si>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</si>
  <si>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</si>
  <si>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</si>
  <si>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</si>
  <si>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</si>
  <si>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</si>
  <si>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</si>
  <si>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</si>
  <si>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</si>
  <si>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</si>
  <si>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</si>
  <si>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</si>
  <si>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</si>
  <si>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</si>
  <si>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</si>
  <si>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</si>
  <si>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</si>
  <si>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</si>
  <si>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</si>
  <si>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</si>
  <si>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</si>
  <si>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</si>
  <si>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</si>
  <si>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</si>
  <si>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</si>
  <si>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</si>
  <si>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</si>
  <si>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</si>
  <si>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</si>
  <si>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</si>
  <si>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</si>
  <si>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</si>
  <si>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</si>
  <si>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</si>
  <si>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</si>
  <si>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</si>
  <si>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</si>
  <si>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</si>
  <si>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</si>
  <si>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</si>
  <si>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</si>
  <si>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</si>
  <si>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</si>
  <si>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</si>
  <si>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</si>
  <si>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</si>
  <si>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</si>
  <si>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</si>
  <si>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</si>
  <si>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</si>
  <si>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</si>
  <si>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</si>
  <si>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</si>
  <si>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</si>
  <si>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</si>
  <si>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</si>
  <si>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</si>
  <si>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</si>
  <si>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</si>
  <si>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</si>
  <si>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</si>
  <si>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</si>
  <si>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</si>
  <si>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</si>
  <si>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</si>
  <si>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</si>
  <si>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</si>
  <si>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</si>
  <si>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</si>
  <si>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</si>
  <si>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</si>
  <si>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</si>
  <si>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</si>
  <si>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</si>
  <si>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</si>
  <si>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</si>
  <si>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</si>
  <si>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</si>
  <si>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</si>
  <si>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</si>
  <si>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</si>
  <si>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</si>
  <si>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</si>
  <si>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</si>
  <si>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</si>
  <si>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</si>
  <si>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</si>
  <si>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</si>
  <si>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</si>
  <si>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</si>
  <si>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</si>
  <si>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</si>
  <si>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</si>
  <si>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</si>
  <si>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</si>
  <si>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</si>
  <si>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</si>
  <si>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</si>
  <si>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</si>
  <si>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</si>
  <si>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</si>
  <si>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</si>
  <si>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</si>
  <si>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</si>
  <si>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</si>
  <si>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</si>
  <si>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</si>
  <si>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</si>
  <si>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</si>
  <si>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</si>
  <si>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</si>
  <si>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</si>
  <si>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</si>
  <si>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</si>
  <si>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</si>
  <si>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</si>
  <si>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</si>
  <si>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</si>
  <si>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</si>
  <si>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</si>
  <si>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</si>
  <si>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</si>
  <si>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</si>
  <si>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</si>
  <si>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</si>
  <si>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</si>
  <si>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</si>
  <si>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</si>
  <si>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</si>
  <si>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</si>
  <si>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</si>
  <si>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</si>
  <si>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</si>
  <si>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</si>
  <si>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</si>
  <si>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</si>
  <si>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</si>
  <si>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</si>
  <si>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</si>
  <si>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</si>
  <si>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</si>
  <si>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</si>
  <si>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</si>
  <si>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</si>
  <si>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</si>
  <si>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</si>
  <si>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</si>
  <si>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</si>
  <si>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</si>
  <si>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</si>
  <si>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</si>
  <si>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</si>
  <si>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</si>
  <si>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</si>
  <si>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</si>
  <si>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</si>
  <si>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</si>
  <si>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</si>
  <si>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</si>
  <si>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</si>
  <si>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</si>
  <si>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</si>
  <si>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</si>
  <si>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</si>
  <si>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</si>
  <si>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</si>
  <si>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</si>
  <si>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</si>
  <si>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</si>
  <si>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</si>
  <si>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</si>
  <si>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</si>
  <si>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</si>
  <si>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</si>
  <si>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</si>
  <si>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</si>
  <si>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</si>
  <si>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</si>
  <si>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</si>
  <si>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</si>
  <si>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</si>
  <si>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</si>
  <si>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</si>
  <si>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</si>
  <si>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</si>
  <si>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</si>
  <si>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</si>
  <si>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</si>
  <si>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</si>
  <si>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</si>
  <si>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</si>
  <si>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</si>
  <si>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</si>
  <si>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</si>
  <si>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</si>
  <si>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</si>
  <si>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</si>
  <si>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</si>
  <si>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</si>
  <si>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</si>
  <si>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</si>
  <si>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</si>
  <si>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</si>
  <si>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</si>
  <si>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</si>
  <si>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</si>
  <si>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</si>
  <si>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</si>
  <si>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</si>
  <si>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</si>
  <si>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</si>
  <si>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</si>
  <si>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</si>
  <si>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</si>
  <si>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</si>
  <si>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</si>
  <si>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</si>
  <si>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</si>
  <si>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</si>
  <si>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</si>
  <si>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</si>
  <si>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</si>
  <si>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</si>
  <si>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</si>
  <si>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</si>
  <si>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</si>
  <si>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</si>
  <si>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</si>
  <si>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</si>
  <si>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</si>
  <si>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</si>
  <si>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</si>
  <si>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</si>
  <si>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</si>
  <si>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</si>
  <si>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</si>
  <si>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</si>
  <si>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</si>
  <si>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</si>
  <si>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</si>
  <si>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</si>
  <si>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</si>
  <si>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</si>
  <si>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</si>
  <si>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</si>
  <si>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</si>
  <si>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</si>
  <si>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</si>
  <si>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</si>
  <si>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</si>
  <si>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</si>
  <si>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</si>
  <si>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</si>
  <si>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</si>
  <si>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</si>
  <si>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</si>
  <si>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</si>
  <si>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</si>
  <si>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</si>
  <si>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</si>
  <si>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</si>
  <si>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</si>
  <si>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</si>
  <si>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</si>
  <si>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</si>
  <si>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</si>
  <si>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</si>
  <si>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</si>
  <si>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</si>
  <si>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</si>
  <si>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</si>
  <si>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</si>
  <si>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</si>
  <si>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</si>
  <si>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</si>
  <si>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</si>
  <si>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</si>
  <si>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</si>
  <si>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</si>
  <si>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</si>
  <si>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</si>
  <si>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</si>
  <si>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</si>
  <si>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</si>
  <si>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</si>
  <si>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</si>
  <si>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</si>
  <si>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</si>
  <si>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</si>
  <si>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</si>
  <si>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</si>
  <si>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</si>
  <si>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</si>
  <si>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</si>
  <si>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</si>
  <si>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</si>
  <si>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</si>
  <si>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</si>
  <si>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</si>
  <si>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</si>
  <si>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</si>
  <si>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</si>
  <si>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</si>
  <si>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</si>
  <si>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</si>
  <si>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</si>
  <si>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</si>
  <si>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</si>
  <si>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</si>
  <si>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</si>
  <si>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</si>
  <si>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</si>
  <si>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</si>
  <si>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</si>
  <si>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</si>
  <si>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</si>
  <si>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</si>
  <si>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</si>
  <si>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</si>
  <si>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</si>
  <si>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</si>
  <si>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</si>
  <si>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</si>
  <si>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</si>
  <si>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</si>
  <si>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</si>
  <si>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</si>
  <si>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</si>
  <si>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</si>
  <si>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</si>
  <si>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</si>
  <si>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</si>
  <si>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</si>
  <si>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</si>
  <si>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</si>
  <si>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</si>
  <si>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</si>
  <si>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</si>
  <si>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</si>
  <si>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</si>
  <si>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</si>
  <si>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</si>
  <si>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</si>
  <si>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</si>
  <si>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</si>
  <si>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</si>
  <si>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</si>
  <si>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</si>
  <si>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</si>
  <si>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</si>
  <si>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</si>
  <si>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</si>
  <si>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</si>
  <si>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</si>
  <si>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</si>
  <si>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</si>
  <si>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</si>
  <si>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</si>
  <si>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</si>
  <si>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</si>
  <si>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</si>
  <si>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</si>
  <si>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</si>
  <si>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</si>
  <si>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</si>
  <si>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</si>
  <si>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</si>
  <si>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</si>
  <si>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</si>
  <si>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</si>
  <si>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</si>
  <si>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</si>
  <si>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</si>
  <si>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</si>
  <si>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</si>
  <si>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</si>
  <si>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</si>
  <si>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</si>
  <si>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</si>
  <si>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</si>
  <si>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</si>
  <si>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</si>
  <si>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</si>
  <si>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</si>
  <si>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</si>
  <si>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</si>
  <si>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</si>
  <si>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</si>
  <si>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</si>
  <si>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</si>
  <si>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</si>
  <si>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</si>
  <si>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</si>
  <si>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</si>
  <si>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</si>
  <si>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</si>
  <si>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</si>
  <si>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</si>
  <si>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</si>
  <si>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</si>
  <si>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</si>
  <si>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</si>
  <si>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</si>
  <si>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</si>
  <si>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</si>
  <si>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</si>
  <si>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</si>
  <si>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</si>
  <si>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</si>
  <si>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</si>
  <si>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</si>
  <si>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</si>
  <si>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</si>
  <si>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</si>
  <si>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</si>
  <si>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</si>
  <si>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</si>
  <si>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</si>
  <si>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</si>
  <si>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</si>
  <si>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</si>
  <si>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</si>
  <si>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</si>
  <si>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</si>
  <si>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</si>
  <si>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</si>
  <si>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</si>
  <si>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</si>
  <si>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</si>
  <si>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</si>
  <si>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</si>
  <si>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</si>
  <si>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</si>
  <si>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</si>
  <si>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</si>
  <si>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</si>
  <si>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</si>
  <si>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</si>
  <si>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</si>
  <si>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</si>
  <si>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</si>
  <si>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</si>
  <si>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</si>
  <si>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</si>
  <si>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</si>
  <si>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</si>
  <si>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</si>
  <si>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</si>
  <si>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</si>
  <si>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</si>
  <si>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</si>
  <si>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</si>
  <si>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</si>
  <si>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</si>
  <si>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</si>
  <si>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</si>
  <si>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</si>
  <si>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</si>
  <si>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</si>
  <si>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</si>
  <si>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</si>
  <si>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</si>
  <si>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</si>
  <si>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</si>
  <si>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</si>
  <si>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</si>
  <si>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</si>
  <si>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</si>
  <si>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</si>
  <si>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</si>
  <si>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</si>
  <si>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</si>
  <si>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</si>
  <si>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</si>
  <si>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</si>
  <si>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</si>
  <si>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</si>
  <si>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</si>
  <si>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</si>
  <si>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</si>
  <si>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</si>
  <si>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</si>
  <si>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</si>
  <si>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</si>
  <si>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</si>
  <si>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</si>
  <si>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</si>
  <si>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</si>
  <si>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</si>
  <si>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</si>
  <si>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</si>
  <si>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</si>
  <si>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</si>
  <si>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</si>
  <si>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</si>
  <si>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</si>
  <si>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</si>
  <si>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</si>
  <si>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</si>
  <si>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</si>
  <si>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</si>
  <si>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</si>
  <si>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</si>
  <si>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</si>
  <si>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</si>
  <si>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</si>
  <si>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</si>
  <si>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</si>
  <si>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</si>
  <si>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</si>
  <si>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</si>
  <si>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</si>
  <si>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</si>
  <si>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</si>
  <si>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</si>
  <si>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</si>
  <si>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</si>
  <si>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</si>
  <si>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</si>
  <si>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</si>
  <si>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</si>
  <si>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</si>
  <si>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</si>
  <si>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</si>
  <si>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</si>
  <si>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</si>
  <si>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</si>
  <si>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</si>
  <si>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</si>
  <si>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</si>
  <si>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</si>
  <si>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</si>
  <si>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</si>
  <si>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</si>
  <si>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</si>
  <si>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</si>
  <si>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</si>
  <si>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</si>
  <si>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</si>
  <si>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</si>
  <si>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</si>
  <si>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</si>
  <si>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</si>
  <si>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</si>
  <si>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</si>
  <si>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</si>
  <si>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</si>
  <si>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</si>
  <si>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</si>
  <si>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</si>
  <si>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</si>
  <si>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</si>
  <si>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</si>
  <si>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</si>
  <si>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</si>
  <si>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</si>
  <si>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</si>
  <si>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</si>
  <si>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</si>
  <si>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</si>
  <si>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</si>
  <si>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</si>
  <si>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</si>
  <si>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</si>
  <si>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</si>
  <si>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</si>
  <si>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</si>
  <si>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</si>
  <si>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</si>
  <si>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</si>
  <si>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</si>
  <si>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</si>
  <si>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</si>
  <si>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</si>
  <si>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</si>
  <si>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</si>
  <si>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</si>
  <si>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</si>
  <si>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</si>
  <si>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</si>
  <si>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</si>
  <si>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</si>
  <si>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</si>
  <si>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</si>
  <si>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</si>
  <si>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</si>
  <si>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</si>
  <si>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</si>
  <si>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</si>
  <si>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</si>
  <si>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</si>
  <si>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</si>
  <si>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</si>
  <si>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</si>
  <si>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</si>
  <si>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</si>
  <si>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</si>
  <si>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</si>
  <si>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</si>
  <si>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</si>
  <si>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</si>
  <si>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</si>
  <si>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</si>
  <si>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</si>
  <si>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</si>
  <si>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</si>
  <si>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</si>
  <si>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</si>
  <si>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</si>
  <si>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</si>
  <si>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</si>
  <si>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</si>
  <si>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</si>
  <si>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</si>
  <si>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</si>
  <si>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</si>
  <si>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</si>
  <si>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</si>
  <si>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</si>
  <si>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</si>
  <si>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</si>
  <si>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</si>
  <si>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</si>
  <si>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</si>
  <si>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</si>
  <si>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</si>
  <si>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</si>
  <si>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</si>
  <si>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</si>
  <si>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</si>
  <si>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</si>
  <si>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</si>
  <si>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</si>
  <si>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</si>
  <si>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</si>
  <si>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</si>
  <si>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</si>
  <si>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</si>
  <si>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</si>
  <si>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</si>
  <si>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</si>
  <si>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</si>
  <si>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</si>
  <si>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</si>
  <si>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</si>
  <si>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</si>
  <si>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</si>
  <si>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</si>
  <si>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</si>
  <si>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</si>
  <si>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</si>
  <si>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</si>
  <si>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</si>
  <si>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</si>
  <si>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</si>
  <si>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</si>
  <si>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</si>
  <si>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</si>
  <si>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</si>
  <si>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</si>
  <si>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</si>
  <si>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</si>
  <si>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</si>
  <si>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</si>
  <si>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</si>
  <si>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</si>
  <si>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</si>
  <si>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</si>
  <si>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</si>
  <si>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</si>
  <si>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</si>
  <si>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</si>
  <si>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</si>
  <si>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</si>
  <si>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</si>
  <si>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</si>
  <si>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</si>
  <si>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</si>
  <si>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</si>
  <si>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</si>
  <si>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</si>
  <si>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</si>
  <si>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</si>
  <si>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</si>
  <si>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</si>
  <si>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</si>
  <si>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</si>
  <si>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</si>
  <si>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</si>
  <si>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</si>
  <si>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</si>
  <si>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</si>
  <si>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</si>
  <si>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</si>
  <si>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</si>
  <si>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</si>
  <si>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</si>
  <si>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</si>
  <si>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</si>
  <si>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</si>
  <si>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</si>
  <si>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</si>
  <si>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</si>
  <si>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</si>
  <si>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</si>
  <si>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</si>
  <si>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</si>
  <si>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</si>
  <si>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</si>
  <si>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</si>
  <si>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</si>
  <si>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</si>
  <si>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</si>
  <si>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</si>
  <si>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</si>
  <si>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</si>
  <si>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</si>
  <si>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</si>
  <si>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</si>
  <si>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</si>
  <si>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</si>
  <si>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</si>
  <si>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</si>
  <si>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</si>
  <si>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</si>
  <si>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</si>
  <si>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</si>
  <si>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</si>
  <si>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</si>
  <si>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</si>
  <si>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</si>
  <si>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</si>
  <si>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</si>
  <si>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</si>
  <si>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</si>
  <si>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</si>
  <si>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</si>
  <si>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</si>
  <si>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</si>
  <si>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</si>
  <si>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</si>
  <si>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</si>
  <si>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</si>
  <si>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</si>
  <si>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</si>
  <si>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</si>
  <si>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</si>
  <si>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</si>
  <si>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</si>
  <si>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</si>
  <si>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</si>
  <si>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</si>
  <si>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</si>
  <si>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</si>
  <si>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</si>
  <si>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</si>
  <si>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</si>
  <si>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</si>
  <si>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</si>
  <si>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</si>
  <si>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</si>
  <si>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</si>
  <si>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</si>
  <si>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</si>
  <si>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</si>
  <si>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</si>
  <si>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</si>
  <si>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</si>
  <si>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</si>
  <si>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</si>
  <si>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</si>
  <si>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</si>
  <si>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</si>
  <si>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</si>
  <si>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</si>
  <si>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</si>
  <si>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</si>
  <si>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</si>
  <si>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</si>
  <si>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</si>
  <si>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</si>
  <si>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</si>
  <si>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</si>
  <si>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</si>
  <si>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</si>
  <si>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</si>
  <si>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</si>
  <si>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</si>
  <si>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</si>
  <si>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</si>
  <si>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</si>
  <si>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</si>
  <si>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</si>
  <si>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</si>
  <si>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</si>
  <si>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</si>
  <si>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</si>
  <si>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</si>
  <si>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</si>
  <si>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</si>
  <si>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</si>
  <si>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</si>
  <si>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</si>
  <si>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</si>
  <si>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</si>
  <si>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</si>
  <si>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</si>
  <si>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</si>
  <si>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</si>
  <si>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</si>
  <si>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</si>
  <si>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</si>
  <si>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</si>
  <si>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</si>
  <si>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</si>
  <si>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</si>
  <si>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</si>
  <si>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</si>
  <si>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</si>
  <si>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</si>
  <si>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</si>
  <si>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</si>
  <si>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</si>
  <si>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</si>
  <si>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</si>
  <si>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</si>
  <si>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</si>
  <si>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</si>
  <si>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</si>
  <si>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</si>
  <si>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</si>
  <si>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</si>
  <si>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</si>
  <si>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</si>
  <si>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</si>
  <si>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</si>
  <si>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</si>
  <si>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</si>
  <si>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</si>
  <si>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</si>
  <si>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</si>
  <si>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</si>
  <si>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</si>
  <si>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</si>
  <si>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</si>
  <si>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</si>
  <si>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</si>
  <si>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</si>
  <si>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</si>
  <si>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</si>
  <si>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</si>
  <si>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</si>
  <si>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</si>
  <si>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</si>
  <si>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</si>
  <si>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</si>
  <si>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</si>
  <si>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</si>
  <si>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</si>
  <si>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</si>
  <si>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</si>
  <si>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</si>
  <si>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</si>
  <si>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</si>
  <si>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</si>
  <si>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</si>
  <si>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</si>
  <si>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</si>
  <si>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</si>
  <si>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</si>
  <si>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</si>
  <si>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</si>
  <si>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</si>
  <si>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</si>
  <si>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</si>
  <si>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</si>
  <si>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</si>
  <si>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</si>
  <si>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</si>
  <si>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</si>
  <si>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</si>
  <si>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</si>
  <si>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</si>
  <si>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</si>
  <si>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</si>
  <si>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</si>
  <si>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</si>
  <si>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</si>
  <si>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</si>
  <si>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</si>
  <si>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</si>
  <si>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</si>
  <si>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</si>
  <si>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</si>
  <si>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</si>
  <si>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</si>
  <si>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</si>
  <si>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</si>
  <si>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</si>
  <si>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</si>
  <si>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</si>
  <si>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</si>
  <si>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</si>
  <si>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</si>
  <si>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</si>
  <si>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</si>
  <si>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</si>
  <si>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</si>
  <si>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</si>
  <si>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</si>
  <si>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</si>
  <si>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</si>
  <si>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</si>
  <si>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</si>
  <si>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</si>
  <si>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</si>
  <si>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</si>
  <si>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</si>
  <si>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</si>
  <si>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</si>
  <si>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</si>
  <si>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</si>
  <si>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</si>
  <si>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</si>
  <si>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</si>
  <si>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</si>
  <si>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</si>
  <si>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</si>
  <si>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</si>
  <si>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</si>
  <si>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</si>
  <si>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</si>
  <si>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</si>
  <si>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</si>
  <si>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</si>
  <si>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</si>
  <si>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</si>
  <si>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</si>
  <si>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</si>
  <si>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</si>
  <si>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</si>
  <si>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</si>
  <si>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</si>
  <si>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</si>
  <si>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</si>
  <si>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</si>
  <si>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</si>
  <si>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</si>
  <si>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</si>
  <si>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</si>
  <si>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</si>
  <si>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</si>
  <si>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</si>
  <si>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</si>
  <si>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</si>
  <si>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</si>
  <si>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</si>
  <si>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</si>
  <si>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</si>
  <si>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</si>
  <si>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</si>
  <si>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</si>
  <si>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</si>
  <si>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</si>
  <si>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</si>
  <si>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</si>
  <si>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</si>
  <si>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</si>
  <si>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</si>
  <si>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</si>
  <si>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</si>
  <si>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</si>
  <si>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</si>
  <si>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</si>
  <si>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</si>
  <si>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</si>
  <si>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</si>
  <si>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</si>
  <si>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</si>
  <si>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</si>
  <si>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</si>
  <si>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</si>
  <si>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</si>
  <si>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</si>
  <si>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</si>
  <si>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</si>
  <si>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</si>
  <si>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</si>
  <si>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</si>
  <si>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</si>
  <si>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</si>
  <si>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</si>
  <si>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</si>
  <si>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</si>
  <si>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</si>
  <si>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</si>
  <si>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</si>
  <si>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</si>
  <si>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</si>
  <si>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</si>
  <si>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</si>
  <si>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</si>
  <si>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</si>
  <si>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</si>
  <si>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</si>
  <si>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</si>
  <si>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</si>
  <si>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</si>
  <si>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</si>
  <si>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</si>
  <si>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</si>
  <si>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</si>
  <si>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</si>
  <si>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</si>
  <si>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</si>
  <si>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</si>
  <si>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</si>
  <si>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</si>
  <si>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</si>
  <si>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</si>
  <si>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</si>
  <si>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</si>
  <si>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</si>
  <si>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</si>
  <si>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</si>
  <si>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</si>
  <si>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</si>
  <si>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</si>
  <si>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</si>
  <si>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</si>
  <si>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</si>
  <si>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</si>
  <si>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</si>
  <si>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</si>
  <si>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</si>
  <si>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</si>
  <si>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</si>
  <si>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</si>
  <si>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</si>
  <si>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</si>
  <si>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</si>
  <si>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</si>
  <si>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</si>
  <si>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</si>
  <si>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</si>
  <si>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</si>
  <si>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</si>
  <si>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</si>
  <si>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</si>
  <si>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</si>
  <si>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</si>
  <si>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</si>
  <si>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</si>
  <si>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</si>
  <si>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</si>
  <si>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</si>
  <si>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</si>
  <si>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</si>
  <si>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</si>
  <si>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</si>
  <si>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</si>
  <si>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</si>
  <si>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</si>
  <si>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</si>
  <si>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</si>
  <si>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</si>
  <si>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</si>
  <si>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</si>
  <si>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</si>
  <si>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</si>
  <si>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</si>
  <si>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</si>
  <si>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</si>
  <si>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</si>
  <si>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</si>
  <si>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</si>
  <si>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</si>
  <si>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</si>
  <si>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</si>
  <si>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</si>
  <si>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</si>
  <si>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</si>
  <si>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</si>
  <si>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</si>
  <si>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</si>
  <si>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</si>
  <si>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</si>
  <si>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</si>
  <si>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</si>
  <si>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</si>
  <si>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</si>
  <si>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</si>
  <si>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</si>
  <si>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</si>
  <si>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</si>
  <si>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</si>
  <si>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</si>
  <si>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</si>
  <si>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</si>
  <si>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</si>
  <si>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</si>
  <si>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</si>
  <si>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</si>
  <si>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</si>
  <si>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</si>
  <si>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</si>
  <si>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</si>
  <si>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</si>
  <si>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</si>
  <si>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</si>
  <si>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</si>
  <si>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</si>
  <si>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</si>
  <si>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</si>
  <si>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</si>
  <si>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</si>
  <si>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</si>
  <si>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</si>
  <si>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</si>
  <si>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</si>
  <si>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</si>
  <si>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</si>
  <si>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</si>
  <si>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</si>
  <si>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</si>
  <si>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</si>
  <si>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</si>
  <si>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</si>
  <si>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</si>
  <si>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</si>
  <si>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</si>
  <si>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</si>
  <si>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</si>
  <si>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</si>
  <si>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</si>
  <si>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</si>
  <si>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</si>
  <si>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</si>
  <si>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</si>
  <si>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</si>
  <si>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</si>
  <si>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</si>
  <si>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</si>
  <si>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</si>
  <si>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</si>
  <si>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</si>
  <si>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</si>
  <si>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</si>
  <si>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</si>
  <si>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</si>
  <si>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</si>
  <si>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</si>
  <si>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</si>
  <si>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</si>
  <si>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</si>
  <si>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</si>
  <si>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</si>
  <si>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</si>
  <si>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</si>
  <si>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</si>
  <si>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</si>
  <si>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</si>
  <si>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</si>
  <si>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</si>
  <si>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</si>
  <si>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</si>
  <si>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</si>
  <si>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</si>
  <si>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</si>
  <si>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</si>
  <si>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</si>
  <si>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</si>
  <si>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</si>
  <si>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</si>
  <si>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</si>
  <si>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</si>
  <si>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</si>
  <si>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</si>
  <si>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</si>
  <si>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</si>
  <si>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</si>
  <si>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</si>
  <si>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</si>
  <si>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</si>
  <si>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</si>
  <si>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</si>
  <si>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</si>
  <si>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</si>
  <si>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</si>
  <si>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</si>
  <si>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</si>
  <si>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</si>
  <si>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</si>
  <si>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</si>
  <si>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</si>
  <si>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</si>
  <si>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</si>
  <si>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</si>
  <si>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</si>
  <si>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</si>
  <si>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</si>
  <si>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</si>
  <si>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</si>
  <si>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</si>
  <si>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</si>
  <si>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</si>
  <si>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</si>
  <si>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</si>
  <si>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</si>
  <si>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</si>
  <si>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</si>
  <si>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</si>
  <si>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</si>
  <si>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</si>
  <si>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</si>
  <si>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</si>
  <si>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</si>
  <si>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</si>
  <si>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</si>
  <si>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</si>
  <si>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</si>
  <si>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</si>
  <si>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</si>
  <si>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</si>
  <si>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</si>
  <si>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</si>
  <si>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</si>
  <si>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</si>
  <si>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</si>
  <si>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</si>
  <si>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</si>
  <si>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</si>
  <si>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</si>
  <si>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</si>
  <si>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</si>
  <si>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</si>
  <si>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</si>
  <si>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</si>
  <si>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</si>
  <si>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</si>
  <si>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</si>
  <si>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</si>
  <si>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</si>
  <si>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</si>
  <si>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</si>
  <si>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</si>
  <si>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</si>
  <si>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</si>
  <si>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</si>
  <si>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</si>
  <si>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</si>
  <si>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</si>
  <si>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</si>
  <si>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</si>
  <si>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</si>
  <si>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</si>
  <si>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</si>
  <si>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</si>
  <si>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</si>
  <si>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</si>
  <si>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</si>
  <si>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</si>
  <si>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</si>
  <si>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</si>
  <si>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</si>
  <si>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</si>
  <si>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</si>
  <si>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</si>
  <si>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</si>
  <si>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</si>
  <si>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</si>
  <si>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</si>
  <si>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</si>
  <si>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</si>
  <si>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</si>
  <si>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</si>
  <si>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</si>
  <si>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</si>
  <si>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</si>
  <si>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</si>
  <si>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</si>
  <si>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</si>
  <si>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</si>
  <si>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</si>
  <si>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</si>
  <si>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</si>
  <si>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</si>
  <si>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</si>
  <si>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</si>
  <si>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</si>
  <si>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</si>
  <si>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</si>
  <si>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</si>
  <si>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</si>
  <si>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</si>
  <si>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</si>
  <si>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</si>
  <si>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</si>
  <si>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</si>
  <si>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</si>
  <si>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</si>
  <si>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</si>
  <si>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</si>
  <si>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</si>
  <si>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</si>
  <si>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</si>
  <si>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</si>
  <si>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</si>
  <si>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</si>
  <si>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</si>
  <si>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</si>
  <si>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</si>
  <si>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</si>
  <si>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</si>
  <si>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</si>
  <si>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</si>
  <si>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</si>
  <si>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</si>
  <si>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</si>
  <si>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</si>
  <si>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</si>
  <si>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</si>
  <si>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</si>
  <si>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</si>
  <si>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</si>
  <si>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</si>
  <si>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</si>
  <si>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</si>
  <si>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</si>
  <si>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</si>
  <si>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</si>
  <si>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</si>
  <si>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</si>
  <si>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</si>
  <si>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</si>
  <si>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</si>
  <si>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</si>
  <si>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</si>
  <si>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</si>
  <si>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</si>
  <si>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</si>
  <si>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</si>
  <si>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</si>
  <si>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</si>
  <si>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</si>
  <si>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</si>
  <si>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</si>
  <si>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</si>
  <si>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</si>
  <si>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</si>
  <si>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</si>
  <si>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</si>
  <si>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</si>
  <si>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</si>
  <si>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</si>
  <si>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</si>
  <si>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</si>
  <si>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</si>
  <si>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</si>
  <si>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</si>
  <si>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</si>
  <si>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</si>
  <si>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</si>
  <si>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</si>
  <si>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</si>
  <si>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</si>
  <si>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</si>
  <si>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</si>
  <si>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</si>
  <si>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</si>
  <si>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</si>
  <si>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</si>
  <si>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</si>
  <si>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</si>
  <si>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</si>
  <si>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</si>
  <si>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</si>
  <si>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</si>
  <si>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</si>
  <si>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</si>
  <si>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</si>
  <si>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</si>
  <si>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</si>
  <si>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</si>
  <si>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</si>
  <si>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</si>
  <si>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</si>
  <si>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</si>
  <si>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</si>
  <si>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</si>
  <si>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</si>
  <si>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</si>
  <si>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</si>
  <si>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</si>
  <si>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</si>
  <si>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</si>
  <si>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</si>
  <si>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</si>
  <si>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</si>
  <si>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</si>
  <si>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</si>
  <si>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</si>
  <si>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</si>
  <si>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</si>
  <si>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</si>
  <si>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</si>
  <si>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</si>
  <si>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</si>
  <si>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</si>
  <si>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</si>
  <si>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</si>
  <si>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</si>
  <si>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</si>
  <si>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</si>
  <si>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</si>
  <si>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</si>
  <si>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</si>
  <si>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</si>
  <si>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</si>
  <si>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</si>
  <si>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</si>
  <si>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</si>
  <si>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</si>
  <si>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</si>
  <si>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</si>
  <si>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</si>
  <si>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</si>
  <si>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</si>
  <si>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</si>
  <si>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</si>
  <si>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</si>
  <si>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</si>
  <si>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</si>
  <si>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</si>
  <si>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</si>
  <si>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</si>
  <si>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</si>
  <si>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</si>
  <si>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</si>
  <si>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</si>
  <si>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</si>
  <si>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</si>
  <si>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</si>
  <si>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</si>
  <si>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</si>
  <si>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</si>
  <si>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</si>
  <si>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</si>
  <si>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</si>
  <si>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</si>
  <si>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</si>
  <si>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</si>
  <si>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</si>
  <si>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</si>
  <si>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</si>
  <si>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</si>
  <si>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</si>
  <si>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</si>
  <si>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</si>
  <si>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</si>
  <si>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</si>
  <si>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</si>
  <si>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</si>
  <si>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</si>
  <si>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</si>
  <si>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</si>
  <si>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</si>
  <si>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</si>
  <si>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</si>
  <si>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</si>
  <si>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</si>
  <si>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</si>
  <si>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</si>
  <si>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</si>
  <si>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</si>
  <si>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</si>
  <si>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</si>
  <si>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</si>
  <si>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</si>
  <si>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</si>
  <si>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</si>
  <si>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</si>
  <si>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</si>
  <si>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</si>
  <si>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</si>
  <si>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</si>
  <si>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</si>
  <si>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</si>
  <si>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</si>
  <si>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</si>
  <si>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</si>
  <si>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</si>
  <si>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</si>
  <si>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</si>
  <si>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</si>
  <si>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</si>
  <si>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</si>
  <si>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</si>
  <si>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</si>
  <si>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</si>
  <si>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</si>
  <si>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</si>
  <si>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</si>
  <si>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</si>
  <si>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</si>
  <si>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</si>
  <si>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</si>
  <si>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</si>
  <si>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</si>
  <si>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</si>
  <si>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</si>
  <si>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</si>
  <si>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</si>
  <si>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</si>
  <si>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</si>
  <si>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</si>
  <si>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</si>
  <si>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</si>
  <si>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</si>
  <si>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</si>
  <si>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</si>
  <si>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</si>
  <si>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</si>
  <si>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</si>
  <si>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</si>
  <si>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</si>
  <si>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</si>
  <si>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</si>
  <si>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</si>
  <si>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</si>
  <si>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</si>
  <si>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</si>
  <si>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</si>
  <si>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</si>
  <si>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</si>
  <si>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</si>
  <si>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</si>
  <si>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</si>
  <si>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</si>
  <si>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</si>
  <si>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</si>
  <si>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</si>
  <si>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</si>
  <si>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</si>
  <si>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</si>
  <si>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</si>
  <si>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</si>
  <si>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</si>
  <si>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</si>
  <si>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</si>
  <si>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</si>
  <si>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</si>
  <si>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</si>
  <si>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</si>
  <si>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</si>
  <si>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</si>
  <si>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</si>
  <si>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</si>
  <si>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</si>
  <si>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</si>
  <si>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</si>
  <si>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</si>
  <si>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</si>
  <si>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</si>
  <si>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</si>
  <si>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</si>
  <si>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</si>
  <si>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</si>
  <si>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</si>
  <si>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</si>
  <si>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</si>
  <si>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</si>
  <si>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</si>
  <si>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</si>
  <si>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</si>
  <si>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</si>
  <si>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</si>
  <si>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</si>
  <si>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</si>
  <si>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</si>
  <si>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</si>
  <si>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</si>
  <si>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</si>
  <si>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</si>
  <si>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</si>
  <si>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</si>
  <si>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</si>
  <si>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</si>
  <si>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</si>
  <si>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</si>
  <si>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</si>
  <si>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</si>
  <si>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</si>
  <si>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</si>
  <si>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</si>
  <si>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</si>
  <si>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</si>
  <si>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</si>
  <si>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</si>
  <si>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</si>
  <si>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</si>
  <si>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</si>
  <si>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</si>
  <si>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</si>
  <si>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</si>
  <si>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</si>
  <si>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</si>
  <si>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</si>
  <si>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</si>
  <si>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</si>
  <si>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</si>
  <si>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</si>
  <si>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</si>
  <si>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</si>
  <si>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</si>
  <si>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</si>
  <si>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</si>
  <si>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</si>
  <si>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</si>
  <si>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</si>
  <si>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</si>
  <si>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</si>
  <si>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</si>
  <si>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</si>
  <si>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</si>
  <si>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</si>
  <si>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</si>
  <si>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</si>
  <si>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</si>
  <si>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</si>
  <si>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</si>
  <si>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</si>
  <si>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</si>
  <si>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</si>
  <si>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</si>
  <si>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</si>
  <si>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</si>
  <si>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</si>
  <si>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</si>
  <si>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</si>
  <si>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</si>
  <si>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</si>
  <si>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</si>
  <si>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</si>
  <si>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</si>
  <si>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</si>
  <si>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</si>
  <si>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</si>
  <si>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</si>
  <si>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</si>
  <si>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</si>
  <si>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</si>
  <si>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</si>
  <si>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</si>
  <si>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</si>
  <si>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</si>
  <si>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</si>
  <si>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</si>
  <si>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</si>
  <si>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</si>
  <si>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</si>
  <si>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</si>
  <si>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</si>
  <si>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</si>
  <si>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</si>
  <si>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</si>
  <si>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</si>
  <si>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</si>
  <si>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</si>
  <si>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</si>
  <si>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</si>
  <si>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</si>
  <si>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</si>
  <si>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</si>
  <si>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</si>
  <si>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</si>
  <si>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</si>
  <si>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</si>
  <si>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</si>
  <si>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</si>
  <si>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</si>
  <si>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</si>
  <si>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</si>
  <si>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</si>
  <si>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</si>
  <si>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</si>
  <si>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</si>
  <si>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</si>
  <si>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</si>
  <si>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</si>
  <si>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</si>
  <si>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</si>
  <si>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</si>
  <si>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</si>
  <si>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</si>
  <si>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</si>
  <si>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</si>
  <si>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</si>
  <si>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</si>
  <si>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</si>
  <si>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</si>
  <si>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</si>
  <si>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</si>
  <si>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</si>
  <si>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</si>
  <si>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</si>
  <si>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</si>
  <si>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</si>
  <si>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</si>
  <si>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</si>
  <si>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</si>
  <si>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</si>
  <si>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</si>
  <si>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</si>
  <si>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</si>
  <si>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</si>
  <si>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</si>
  <si>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</si>
  <si>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</si>
  <si>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</si>
  <si>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</si>
  <si>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</si>
  <si>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</si>
  <si>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</si>
  <si>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</si>
  <si>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</si>
  <si>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</si>
  <si>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</si>
  <si>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</si>
  <si>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</si>
  <si>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</si>
  <si>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</si>
  <si>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</si>
  <si>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</si>
  <si>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</si>
  <si>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</si>
  <si>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</si>
  <si>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</si>
  <si>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</si>
  <si>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</si>
  <si>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</si>
  <si>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</si>
  <si>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</si>
  <si>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</si>
  <si>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</si>
  <si>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</si>
  <si>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</si>
  <si>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</si>
  <si>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</si>
  <si>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</si>
  <si>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</si>
  <si>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</si>
  <si>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</si>
  <si>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</si>
  <si>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</si>
  <si>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</si>
  <si>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</si>
  <si>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</si>
  <si>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</si>
  <si>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</si>
  <si>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</si>
  <si>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</si>
  <si>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</si>
  <si>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</si>
  <si>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</si>
  <si>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</si>
  <si>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</si>
  <si>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</si>
  <si>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</si>
  <si>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</si>
  <si>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</si>
  <si>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</si>
  <si>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</si>
  <si>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</si>
  <si>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</si>
  <si>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</si>
  <si>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</si>
  <si>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</si>
  <si>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</si>
  <si>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</si>
  <si>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</si>
  <si>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</si>
  <si>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</si>
  <si>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</si>
  <si>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</si>
  <si>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</si>
  <si>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</si>
  <si>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</si>
  <si>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</si>
  <si>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</si>
  <si>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</si>
  <si>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</si>
  <si>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</si>
  <si>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</si>
  <si>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</si>
  <si>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</si>
  <si>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</si>
  <si>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</si>
  <si>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</si>
  <si>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</si>
  <si>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</si>
  <si>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</si>
  <si>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</si>
  <si>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</si>
  <si>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</si>
  <si>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</si>
  <si>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</si>
  <si>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</si>
  <si>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</si>
  <si>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</si>
  <si>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</si>
  <si>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</si>
  <si>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</si>
  <si>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</si>
  <si>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</si>
  <si>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</si>
  <si>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</si>
  <si>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</si>
  <si>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</si>
  <si>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</si>
  <si>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</si>
  <si>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</si>
  <si>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</si>
  <si>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</si>
  <si>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</si>
  <si>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</si>
  <si>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</si>
  <si>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</si>
  <si>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</si>
  <si>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</si>
  <si>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</si>
  <si>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</si>
  <si>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</si>
  <si>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</si>
  <si>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</si>
  <si>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</si>
  <si>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</si>
  <si>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</si>
  <si>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</si>
  <si>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</si>
  <si>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</si>
  <si>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</si>
  <si>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</si>
  <si>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</si>
  <si>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</si>
  <si>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</si>
  <si>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</si>
  <si>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</si>
  <si>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</si>
  <si>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</si>
  <si>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</si>
  <si>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</si>
  <si>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</si>
  <si>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</si>
  <si>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</si>
  <si>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</si>
  <si>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</si>
  <si>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</si>
  <si>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</si>
  <si>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</si>
  <si>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</si>
  <si>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</si>
  <si>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</si>
  <si>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</si>
  <si>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</si>
  <si>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</si>
  <si>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</si>
  <si>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</si>
  <si>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</si>
  <si>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</si>
  <si>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</si>
  <si>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</si>
  <si>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</si>
  <si>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</si>
  <si>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</si>
  <si>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</si>
  <si>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</si>
  <si>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</si>
  <si>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</si>
  <si>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</si>
  <si>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</si>
  <si>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</si>
  <si>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</si>
  <si>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</si>
  <si>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</si>
  <si>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</si>
  <si>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</si>
  <si>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</si>
  <si>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</si>
  <si>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</si>
  <si>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</si>
  <si>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</si>
  <si>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</si>
  <si>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</si>
  <si>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</si>
  <si>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</si>
  <si>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</si>
  <si>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</si>
  <si>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</si>
  <si>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</si>
  <si>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</si>
  <si>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</si>
  <si>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</si>
  <si>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</si>
  <si>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</si>
  <si>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</si>
  <si>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</si>
  <si>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</si>
  <si>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</si>
  <si>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</si>
  <si>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</si>
  <si>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</si>
  <si>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</si>
  <si>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</si>
  <si>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</si>
  <si>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</si>
  <si>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</si>
  <si>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</si>
  <si>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</si>
  <si>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</si>
  <si>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</si>
  <si>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</si>
  <si>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</si>
  <si>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</si>
  <si>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</si>
  <si>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</si>
  <si>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</si>
  <si>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</si>
  <si>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</si>
  <si>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</si>
  <si>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</si>
  <si>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</si>
  <si>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</si>
  <si>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</si>
  <si>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</si>
  <si>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</si>
  <si>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</si>
  <si>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</si>
  <si>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</si>
  <si>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</si>
  <si>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</si>
  <si>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</si>
  <si>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</si>
  <si>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</si>
  <si>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</si>
  <si>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</si>
  <si>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</si>
  <si>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</si>
  <si>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</si>
  <si>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</si>
  <si>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</si>
  <si>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</si>
  <si>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</si>
  <si>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</si>
  <si>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</si>
  <si>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</si>
  <si>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</si>
  <si>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</si>
  <si>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</si>
  <si>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</si>
  <si>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</si>
  <si>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</si>
  <si>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</si>
  <si>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</si>
  <si>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</si>
  <si>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</si>
  <si>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</si>
  <si>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</si>
  <si>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</si>
  <si>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</si>
  <si>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</si>
  <si>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</si>
  <si>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</si>
  <si>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</si>
  <si>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</si>
  <si>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</si>
  <si>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</si>
  <si>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</si>
  <si>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</si>
  <si>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</si>
  <si>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</si>
  <si>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</si>
  <si>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</si>
  <si>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</si>
  <si>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</si>
  <si>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</si>
  <si>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</si>
  <si>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</si>
  <si>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</si>
  <si>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</si>
  <si>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</si>
  <si>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</si>
  <si>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</si>
  <si>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</si>
  <si>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</si>
  <si>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</si>
  <si>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</si>
  <si>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</si>
  <si>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</si>
  <si>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</si>
  <si>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</si>
  <si>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</si>
  <si>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</si>
  <si>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</si>
  <si>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</si>
  <si>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</si>
  <si>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</si>
  <si>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</si>
  <si>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</si>
  <si>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</si>
  <si>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</si>
  <si>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</si>
  <si>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</si>
  <si>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</si>
  <si>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</si>
  <si>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</si>
  <si>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</si>
  <si>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</si>
  <si>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</si>
  <si>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</si>
  <si>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</si>
  <si>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</si>
  <si>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</si>
  <si>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</si>
  <si>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</si>
  <si>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</si>
  <si>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</si>
  <si>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</si>
  <si>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</si>
  <si>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</si>
  <si>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</si>
  <si>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</si>
  <si>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</si>
  <si>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</si>
  <si>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</si>
  <si>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</si>
  <si>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</si>
  <si>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</si>
  <si>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</si>
  <si>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</si>
  <si>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</si>
  <si>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</si>
  <si>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</si>
  <si>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</si>
  <si>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</si>
  <si>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</si>
  <si>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</si>
  <si>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</si>
  <si>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</si>
  <si>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</si>
  <si>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</si>
  <si>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</si>
  <si>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</si>
  <si>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</si>
  <si>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</si>
  <si>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</si>
  <si>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</si>
  <si>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</si>
  <si>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</si>
  <si>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</si>
  <si>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</si>
  <si>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</si>
  <si>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</si>
  <si>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</si>
  <si>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</si>
  <si>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</si>
  <si>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</si>
  <si>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</si>
  <si>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</si>
  <si>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</si>
  <si>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</si>
  <si>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</si>
  <si>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</si>
  <si>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</si>
  <si>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</si>
  <si>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</si>
  <si>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</si>
  <si>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</si>
  <si>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</si>
  <si>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</si>
  <si>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</si>
  <si>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</si>
  <si>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</si>
  <si>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</si>
  <si>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</si>
  <si>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</si>
  <si>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</si>
  <si>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</si>
  <si>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</si>
  <si>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</si>
  <si>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</si>
  <si>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</si>
  <si>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</si>
  <si>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</si>
  <si>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</si>
  <si>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</si>
  <si>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</si>
  <si>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</si>
  <si>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</si>
  <si>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</si>
  <si>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</si>
  <si>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</si>
  <si>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</si>
  <si>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</si>
  <si>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</si>
  <si>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</si>
  <si>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</si>
  <si>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</si>
  <si>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</si>
  <si>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</si>
  <si>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</si>
  <si>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</si>
  <si>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</si>
  <si>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</si>
  <si>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</si>
  <si>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</si>
  <si>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</si>
  <si>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</si>
  <si>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</si>
  <si>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</si>
  <si>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</si>
  <si>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</si>
  <si>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</si>
  <si>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</si>
  <si>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</si>
  <si>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</si>
  <si>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</si>
  <si>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</si>
  <si>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</si>
  <si>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</si>
  <si>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</si>
  <si>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</si>
  <si>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</si>
  <si>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</si>
  <si>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</si>
  <si>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</si>
  <si>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</si>
  <si>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</si>
  <si>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</si>
  <si>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</si>
  <si>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</si>
  <si>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</si>
  <si>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</si>
  <si>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</si>
  <si>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</si>
  <si>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</si>
  <si>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</si>
  <si>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</si>
  <si>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</si>
  <si>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</si>
  <si>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</si>
  <si>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</si>
  <si>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</si>
  <si>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</si>
  <si>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</si>
  <si>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</si>
  <si>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</si>
  <si>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</si>
  <si>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</si>
  <si>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</si>
  <si>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</si>
  <si>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</si>
  <si>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</si>
  <si>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</si>
  <si>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</si>
  <si>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</si>
  <si>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</si>
  <si>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</si>
  <si>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</si>
  <si>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</si>
  <si>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</si>
  <si>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</si>
  <si>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</si>
  <si>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</si>
  <si>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</si>
  <si>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</si>
  <si>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</si>
  <si>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</si>
  <si>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</si>
  <si>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</si>
  <si>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</si>
  <si>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</si>
  <si>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</si>
  <si>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</si>
  <si>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</si>
  <si>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</si>
  <si>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</si>
  <si>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</si>
  <si>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</si>
  <si>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</si>
  <si>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</si>
  <si>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</si>
  <si>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</si>
  <si>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</si>
  <si>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</si>
  <si>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</si>
  <si>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</si>
  <si>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</si>
  <si>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</si>
  <si>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</si>
  <si>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</si>
  <si>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</si>
  <si>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</si>
  <si>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</si>
  <si>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</si>
  <si>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</si>
  <si>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</si>
  <si>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</si>
  <si>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</si>
  <si>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</si>
  <si>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</si>
  <si>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</si>
  <si>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</si>
  <si>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</si>
  <si>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</si>
  <si>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</si>
  <si>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</si>
  <si>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</si>
  <si>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</si>
  <si>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</si>
  <si>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</si>
  <si>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</si>
  <si>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</si>
  <si>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</si>
  <si>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</si>
  <si>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</si>
  <si>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</si>
  <si>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</si>
  <si>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</si>
  <si>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</si>
  <si>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</si>
  <si>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</si>
  <si>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</si>
  <si>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</si>
  <si>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</si>
  <si>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</si>
  <si>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</si>
  <si>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</si>
  <si>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</si>
  <si>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</si>
  <si>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</si>
  <si>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</si>
  <si>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</si>
  <si>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</si>
  <si>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</si>
  <si>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</si>
  <si>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</si>
  <si>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</si>
  <si>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</si>
  <si>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</si>
  <si>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</si>
  <si>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</si>
  <si>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</si>
  <si>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</si>
  <si>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</si>
  <si>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</si>
  <si>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</si>
  <si>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</si>
  <si>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</si>
  <si>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</si>
  <si>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</si>
  <si>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</si>
  <si>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</si>
  <si>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</si>
  <si>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</si>
  <si>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</si>
  <si>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</si>
  <si>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</si>
  <si>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</si>
  <si>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</si>
  <si>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</si>
  <si>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</si>
  <si>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</si>
  <si>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</si>
  <si>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</si>
  <si>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</si>
  <si>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</si>
  <si>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</si>
  <si>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</si>
  <si>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</si>
  <si>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</si>
  <si>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</si>
  <si>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</si>
  <si>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</si>
  <si>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</si>
  <si>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</si>
  <si>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</si>
  <si>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</si>
  <si>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</si>
  <si>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</si>
  <si>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</si>
  <si>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</si>
  <si>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</si>
  <si>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</si>
  <si>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</si>
  <si>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</si>
  <si>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</si>
  <si>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</si>
  <si>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</si>
  <si>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</si>
  <si>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</si>
  <si>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</si>
  <si>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</si>
  <si>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</si>
  <si>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</si>
  <si>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</si>
  <si>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</si>
  <si>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</si>
  <si>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</si>
  <si>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</si>
  <si>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</si>
  <si>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</si>
  <si>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</si>
  <si>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</si>
  <si>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</si>
  <si>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</si>
  <si>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</si>
  <si>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</si>
  <si>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</si>
  <si>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</si>
  <si>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</si>
  <si>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</si>
  <si>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</si>
  <si>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</si>
  <si>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</si>
  <si>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</si>
  <si>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</si>
  <si>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</si>
  <si>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</si>
  <si>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</si>
  <si>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</si>
  <si>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</si>
  <si>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</si>
  <si>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</si>
  <si>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</si>
  <si>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</si>
  <si>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</si>
  <si>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</si>
  <si>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</si>
  <si>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</si>
  <si>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</si>
  <si>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</si>
  <si>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</si>
  <si>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</si>
  <si>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</si>
  <si>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</si>
  <si>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</si>
  <si>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</si>
  <si>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</si>
  <si>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</si>
  <si>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</si>
  <si>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</si>
  <si>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</si>
  <si>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</si>
  <si>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</si>
  <si>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</si>
  <si>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</si>
  <si>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</si>
  <si>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</si>
  <si>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</si>
  <si>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</si>
  <si>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</si>
  <si>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</si>
  <si>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</si>
  <si>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</si>
  <si>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</si>
  <si>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</si>
  <si>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</si>
  <si>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</si>
  <si>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</si>
  <si>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</si>
  <si>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</si>
  <si>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</si>
  <si>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</si>
  <si>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</si>
  <si>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</si>
  <si>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</si>
  <si>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</si>
  <si>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</si>
  <si>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</si>
  <si>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</si>
  <si>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</si>
  <si>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</si>
  <si>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</si>
  <si>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</si>
  <si>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</si>
  <si>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</si>
  <si>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</si>
  <si>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</si>
  <si>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</si>
  <si>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</si>
  <si>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</si>
  <si>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</si>
  <si>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</si>
  <si>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</si>
  <si>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</si>
  <si>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</si>
  <si>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</si>
  <si>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</si>
  <si>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</si>
  <si>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</si>
  <si>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</si>
  <si>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</si>
  <si>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</si>
  <si>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</si>
  <si>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</si>
  <si>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</si>
  <si>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</si>
  <si>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</si>
  <si>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</si>
  <si>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</si>
  <si>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</si>
  <si>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</si>
  <si>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</si>
  <si>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</si>
  <si>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</si>
  <si>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</si>
  <si>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</si>
  <si>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</si>
  <si>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</si>
  <si>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</si>
  <si>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</si>
  <si>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</si>
  <si>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</si>
  <si>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</si>
  <si>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</si>
  <si>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</si>
  <si>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</si>
  <si>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</si>
  <si>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</si>
  <si>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</si>
  <si>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</si>
  <si>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</si>
  <si>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</si>
  <si>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</si>
  <si>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</si>
  <si>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</si>
  <si>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</si>
  <si>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</si>
  <si>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</si>
  <si>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</si>
  <si>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</si>
  <si>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</si>
  <si>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</si>
  <si>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</si>
  <si>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</si>
  <si>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</si>
  <si>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</si>
  <si>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</si>
  <si>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</si>
  <si>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</si>
  <si>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</si>
  <si>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</si>
  <si>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</si>
  <si>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</si>
  <si>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</si>
  <si>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</si>
  <si>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</si>
  <si>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</si>
  <si>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</si>
  <si>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</si>
  <si>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</si>
  <si>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</si>
  <si>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</si>
  <si>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</si>
  <si>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</si>
  <si>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</si>
  <si>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</si>
  <si>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</si>
  <si>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</si>
  <si>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</si>
  <si>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</si>
  <si>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</si>
  <si>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</si>
  <si>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</si>
  <si>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</si>
  <si>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</si>
  <si>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</si>
  <si>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</si>
  <si>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</si>
  <si>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</si>
  <si>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</si>
  <si>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</si>
  <si>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</si>
  <si>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</si>
  <si>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</si>
  <si>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</si>
  <si>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</si>
  <si>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</si>
  <si>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</si>
  <si>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</si>
  <si>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</si>
  <si>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</si>
  <si>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</si>
  <si>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</si>
  <si>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</si>
  <si>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</si>
  <si>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</si>
  <si>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</si>
  <si>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</si>
  <si>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</si>
  <si>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</si>
  <si>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</si>
  <si>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</si>
  <si>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</si>
  <si>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</si>
  <si>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</si>
  <si>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</si>
  <si>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</si>
  <si>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</si>
  <si>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</si>
  <si>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</si>
  <si>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</si>
  <si>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</si>
  <si>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</si>
  <si>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</si>
  <si>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</si>
  <si>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</si>
  <si>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</si>
  <si>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</si>
  <si>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</si>
  <si>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</si>
  <si>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</si>
  <si>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</si>
  <si>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</si>
  <si>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</si>
  <si>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</si>
  <si>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</si>
  <si>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</si>
  <si>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</si>
  <si>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</si>
  <si>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</si>
  <si>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</si>
  <si>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</si>
  <si>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</si>
  <si>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</si>
  <si>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</si>
  <si>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</si>
  <si>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</si>
  <si>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</si>
  <si>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</si>
  <si>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</si>
  <si>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</si>
  <si>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</si>
  <si>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</si>
  <si>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</si>
  <si>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</si>
  <si>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</si>
  <si>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</si>
  <si>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</si>
  <si>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</si>
  <si>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</si>
  <si>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</si>
  <si>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</si>
  <si>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</si>
  <si>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</si>
  <si>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</si>
  <si>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</si>
  <si>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</si>
  <si>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</si>
  <si>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</si>
  <si>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</si>
  <si>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</si>
  <si>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</si>
  <si>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</si>
  <si>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</si>
  <si>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</si>
  <si>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</si>
  <si>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</si>
  <si>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</si>
  <si>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</si>
  <si>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</si>
  <si>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</si>
  <si>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</si>
  <si>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</si>
  <si>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</si>
  <si>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</si>
  <si>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</si>
  <si>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</si>
  <si>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</si>
  <si>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</si>
  <si>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</si>
  <si>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</si>
  <si>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</si>
  <si>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</si>
  <si>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</si>
  <si>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</si>
  <si>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</si>
  <si>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</si>
  <si>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</si>
  <si>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</si>
  <si>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</si>
  <si>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</si>
  <si>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</si>
  <si>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</si>
  <si>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</si>
  <si>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</si>
  <si>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</si>
  <si>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</si>
  <si>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</si>
  <si>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</si>
  <si>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</si>
  <si>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</si>
  <si>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</si>
  <si>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</si>
  <si>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</si>
  <si>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</si>
  <si>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</si>
  <si>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</si>
  <si>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</si>
  <si>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</si>
  <si>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</si>
  <si>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</si>
  <si>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</si>
  <si>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</si>
  <si>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</si>
  <si>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</si>
  <si>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</si>
  <si>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</si>
  <si>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</si>
  <si>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</si>
  <si>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</si>
  <si>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</si>
  <si>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</si>
  <si>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</si>
  <si>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</si>
  <si>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</si>
  <si>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</si>
  <si>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</si>
  <si>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</si>
  <si>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</si>
  <si>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</si>
  <si>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</si>
  <si>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</si>
  <si>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</si>
  <si>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</si>
  <si>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</si>
  <si>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</si>
  <si>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</si>
  <si>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</si>
  <si>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</si>
  <si>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</si>
  <si>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</si>
  <si>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</si>
  <si>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</si>
  <si>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</si>
  <si>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</si>
  <si>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</si>
  <si>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</si>
  <si>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</si>
  <si>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</si>
  <si>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</si>
  <si>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</si>
  <si>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</si>
  <si>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</si>
  <si>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</si>
  <si>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</si>
  <si>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</si>
  <si>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</si>
  <si>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</si>
  <si>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</si>
  <si>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</si>
  <si>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</si>
  <si>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</si>
  <si>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</si>
  <si>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</si>
  <si>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</si>
  <si>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</si>
  <si>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</si>
  <si>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</si>
  <si>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</si>
  <si>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</si>
  <si>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</si>
  <si>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</si>
  <si>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</si>
  <si>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</si>
  <si>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</si>
  <si>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</si>
  <si>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</si>
  <si>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</si>
  <si>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</si>
  <si>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</si>
  <si>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</si>
  <si>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</si>
  <si>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</si>
  <si>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</si>
  <si>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</si>
  <si>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</si>
  <si>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</si>
  <si>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</si>
  <si>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</si>
  <si>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</si>
  <si>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</si>
  <si>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</si>
  <si>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</si>
  <si>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</si>
  <si>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</si>
  <si>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</si>
  <si>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</si>
  <si>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</si>
  <si>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</si>
  <si>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</si>
  <si>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</si>
  <si>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</si>
  <si>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</si>
  <si>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</si>
  <si>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</si>
  <si>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</si>
  <si>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</si>
  <si>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</si>
  <si>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</si>
  <si>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</si>
  <si>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</si>
  <si>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</si>
  <si>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</si>
  <si>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</si>
  <si>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</si>
  <si>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</si>
  <si>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</si>
  <si>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</si>
  <si>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</si>
  <si>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</si>
  <si>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</si>
  <si>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</si>
  <si>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</si>
  <si>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</si>
  <si>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</si>
  <si>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</si>
  <si>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</si>
  <si>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</si>
  <si>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</si>
  <si>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</si>
  <si>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</si>
  <si>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</si>
  <si>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</si>
  <si>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</si>
  <si>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</si>
  <si>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</si>
  <si>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</si>
  <si>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</si>
  <si>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</si>
  <si>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</si>
  <si>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</si>
  <si>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</si>
  <si>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</si>
  <si>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</si>
  <si>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</si>
  <si>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</si>
  <si>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</si>
  <si>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</si>
  <si>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</si>
  <si>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</si>
  <si>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</si>
  <si>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</si>
  <si>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</si>
  <si>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</si>
  <si>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</si>
  <si>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</si>
  <si>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</si>
  <si>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</si>
  <si>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</si>
  <si>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</si>
  <si>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</si>
  <si>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</si>
  <si>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</si>
  <si>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</si>
  <si>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</si>
  <si>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</si>
  <si>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</si>
  <si>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</si>
  <si>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</si>
  <si>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</si>
  <si>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</si>
  <si>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</si>
  <si>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</si>
  <si>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</si>
  <si>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</si>
  <si>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</si>
  <si>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</si>
  <si>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</si>
  <si>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</si>
  <si>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</si>
  <si>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</si>
  <si>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</si>
  <si>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</si>
  <si>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</si>
  <si>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</si>
  <si>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</si>
  <si>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</si>
  <si>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</si>
  <si>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</si>
  <si>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</si>
  <si>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</si>
  <si>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</si>
  <si>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</si>
  <si>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</si>
  <si>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</si>
  <si>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</si>
  <si>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</si>
  <si>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</si>
  <si>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</si>
  <si>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</si>
  <si>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</si>
  <si>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</si>
  <si>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</si>
  <si>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</si>
  <si>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</si>
  <si>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</si>
  <si>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</si>
  <si>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</si>
  <si>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</si>
  <si>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</si>
  <si>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</si>
  <si>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</si>
  <si>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</si>
  <si>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</si>
  <si>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</si>
  <si>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</si>
  <si>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</si>
  <si>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</si>
  <si>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</si>
  <si>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</si>
  <si>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</si>
  <si>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</si>
  <si>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</si>
  <si>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</si>
  <si>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</si>
  <si>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</si>
  <si>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</si>
  <si>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</si>
  <si>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</si>
  <si>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</si>
  <si>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</si>
  <si>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</si>
  <si>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</si>
  <si>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</si>
  <si>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</si>
  <si>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</si>
  <si>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</si>
  <si>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</si>
  <si>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</si>
  <si>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</si>
  <si>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</si>
  <si>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</si>
  <si>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</si>
  <si>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</si>
  <si>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</si>
  <si>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</si>
  <si>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</si>
  <si>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</si>
  <si>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</si>
  <si>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</si>
  <si>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</si>
  <si>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</si>
  <si>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</si>
  <si>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</si>
  <si>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</si>
  <si>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</si>
  <si>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</si>
  <si>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</si>
  <si>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</si>
  <si>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</si>
  <si>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</si>
  <si>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</si>
  <si>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</si>
  <si>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</si>
  <si>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</si>
  <si>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</si>
  <si>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</si>
  <si>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</si>
  <si>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</si>
  <si>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</si>
  <si>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</si>
  <si>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</si>
  <si>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</si>
  <si>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</si>
  <si>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</si>
  <si>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</si>
  <si>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</si>
  <si>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</si>
  <si>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</si>
  <si>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</si>
  <si>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</si>
  <si>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</si>
  <si>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</si>
  <si>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</si>
  <si>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</si>
  <si>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</si>
  <si>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</si>
  <si>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</si>
  <si>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</si>
  <si>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</si>
  <si>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</si>
  <si>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</si>
  <si>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</si>
  <si>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</si>
  <si>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</si>
  <si>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</si>
  <si>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</si>
  <si>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</si>
  <si>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</si>
  <si>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</si>
  <si>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</si>
  <si>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</si>
  <si>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</si>
  <si>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</si>
  <si>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</si>
  <si>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</si>
  <si>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</si>
  <si>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</si>
  <si>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</si>
  <si>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</si>
  <si>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</si>
  <si>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</si>
  <si>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</si>
  <si>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</si>
  <si>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</si>
  <si>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</si>
  <si>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</si>
  <si>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</si>
  <si>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</si>
  <si>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</si>
  <si>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</si>
  <si>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</si>
  <si>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</si>
  <si>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</si>
  <si>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</si>
  <si>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</si>
  <si>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</si>
  <si>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</si>
  <si>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</si>
  <si>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</si>
  <si>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</si>
  <si>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</si>
  <si>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</si>
  <si>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</si>
  <si>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</si>
  <si>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</si>
  <si>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</si>
  <si>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</si>
  <si>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</si>
  <si>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</si>
  <si>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</si>
  <si>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</si>
  <si>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</si>
  <si>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</si>
  <si>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</si>
  <si>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</si>
  <si>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</si>
  <si>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</si>
  <si>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</si>
  <si>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</si>
  <si>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</si>
  <si>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</si>
  <si>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</si>
  <si>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</si>
  <si>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</si>
  <si>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</si>
  <si>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</si>
  <si>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</si>
  <si>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</si>
  <si>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</si>
  <si>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</si>
  <si>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</si>
  <si>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</si>
  <si>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</si>
  <si>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</si>
  <si>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</si>
  <si>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</si>
  <si>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</si>
  <si>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</si>
  <si>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</si>
  <si>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</si>
  <si>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</si>
  <si>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</si>
  <si>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</si>
  <si>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</si>
  <si>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</si>
  <si>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</si>
  <si>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</si>
  <si>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</si>
  <si>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</si>
  <si>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</si>
  <si>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</si>
  <si>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</si>
  <si>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</si>
  <si>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</si>
  <si>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</si>
  <si>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</si>
  <si>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</si>
  <si>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</si>
  <si>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</si>
  <si>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</si>
  <si>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</si>
  <si>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</si>
  <si>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</si>
  <si>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</si>
  <si>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</si>
  <si>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</si>
  <si>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</si>
  <si>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</si>
  <si>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</si>
  <si>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</si>
  <si>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</si>
  <si>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</si>
  <si>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</si>
  <si>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</si>
  <si>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</si>
  <si>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</si>
  <si>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</si>
  <si>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</si>
  <si>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</si>
  <si>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</si>
  <si>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</si>
  <si>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</si>
  <si>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</si>
  <si>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</si>
  <si>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</si>
  <si>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</si>
  <si>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</si>
  <si>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</si>
  <si>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</si>
  <si>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</si>
  <si>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</si>
  <si>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</si>
  <si>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</si>
  <si>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</si>
  <si>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</si>
  <si>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</si>
  <si>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</si>
  <si>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</si>
  <si>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</si>
  <si>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</si>
  <si>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</si>
  <si>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</si>
  <si>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</si>
  <si>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</si>
  <si>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</si>
  <si>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</si>
  <si>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</si>
  <si>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</si>
  <si>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</si>
  <si>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</si>
  <si>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</si>
  <si>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</si>
  <si>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</si>
  <si>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</si>
  <si>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</si>
  <si>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</si>
  <si>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</si>
  <si>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</si>
  <si>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</si>
  <si>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</si>
  <si>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</si>
  <si>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</si>
  <si>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</si>
  <si>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</si>
  <si>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</si>
  <si>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</si>
  <si>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</si>
  <si>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</si>
  <si>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</si>
  <si>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</si>
  <si>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</si>
  <si>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</si>
  <si>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</si>
  <si>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</si>
  <si>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</si>
  <si>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</si>
  <si>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</si>
  <si>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</si>
  <si>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</si>
  <si>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</si>
  <si>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</si>
  <si>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</si>
  <si>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</si>
  <si>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</si>
  <si>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</si>
  <si>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</si>
  <si>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</si>
  <si>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</si>
  <si>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</si>
  <si>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</si>
  <si>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</si>
  <si>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</si>
  <si>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</si>
  <si>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</si>
  <si>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</si>
  <si>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</si>
  <si>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</si>
  <si>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</si>
  <si>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</si>
  <si>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</si>
  <si>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</si>
  <si>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</si>
  <si>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</si>
  <si>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</si>
  <si>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</si>
  <si>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</si>
  <si>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</si>
  <si>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</si>
  <si>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</si>
  <si>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</si>
  <si>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</si>
  <si>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</si>
  <si>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</si>
  <si>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</si>
  <si>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</si>
  <si>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</si>
  <si>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</si>
  <si>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</si>
  <si>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</si>
  <si>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</si>
  <si>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</si>
  <si>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</si>
  <si>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</si>
  <si>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</si>
  <si>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</si>
  <si>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</si>
  <si>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</si>
  <si>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</si>
  <si>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</si>
  <si>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</si>
  <si>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</si>
  <si>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</si>
  <si>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</si>
  <si>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</si>
  <si>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</si>
  <si>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</si>
  <si>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</si>
  <si>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</si>
  <si>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</si>
  <si>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</si>
  <si>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</si>
  <si>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</si>
  <si>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</si>
  <si>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</si>
  <si>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</si>
  <si>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</si>
  <si>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</si>
  <si>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</si>
  <si>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</si>
  <si>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</si>
  <si>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</si>
  <si>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</si>
  <si>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</si>
  <si>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</si>
  <si>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</si>
  <si>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</si>
  <si>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</si>
  <si>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</si>
  <si>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</si>
  <si>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</si>
  <si>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</si>
  <si>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</si>
  <si>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</si>
  <si>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</si>
  <si>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</si>
  <si>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</si>
  <si>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</si>
  <si>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</si>
  <si>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</si>
  <si>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</si>
  <si>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</si>
  <si>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</si>
  <si>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</si>
  <si>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</si>
  <si>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</si>
  <si>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</si>
  <si>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</si>
  <si>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</si>
  <si>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</si>
  <si>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</si>
  <si>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</si>
  <si>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</si>
  <si>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</si>
  <si>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</si>
  <si>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</si>
  <si>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</si>
  <si>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</si>
  <si>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</si>
  <si>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</si>
  <si>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</si>
  <si>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</si>
  <si>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</si>
  <si>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</si>
  <si>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</si>
  <si>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</si>
  <si>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</si>
  <si>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</si>
  <si>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</si>
  <si>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</si>
  <si>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</si>
  <si>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</si>
  <si>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</si>
  <si>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</si>
  <si>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</si>
  <si>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</si>
  <si>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</si>
  <si>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</si>
  <si>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</si>
  <si>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</si>
  <si>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</si>
  <si>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</si>
  <si>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</si>
  <si>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</si>
  <si>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</si>
  <si>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</si>
  <si>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</si>
  <si>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</si>
  <si>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</si>
  <si>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</si>
  <si>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</si>
  <si>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</si>
  <si>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</si>
  <si>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</si>
  <si>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</si>
  <si>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</si>
  <si>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</si>
  <si>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</si>
  <si>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</si>
  <si>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</si>
  <si>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</si>
  <si>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</si>
  <si>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</si>
  <si>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</si>
  <si>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</si>
  <si>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</si>
  <si>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</si>
  <si>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</si>
  <si>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</si>
  <si>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</si>
  <si>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</si>
  <si>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</si>
  <si>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</si>
  <si>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</si>
  <si>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</si>
  <si>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</si>
  <si>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</si>
  <si>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</si>
  <si>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</si>
  <si>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</si>
  <si>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</si>
  <si>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</si>
  <si>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</si>
  <si>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</si>
  <si>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</si>
  <si>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</si>
  <si>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</si>
  <si>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</si>
  <si>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</si>
  <si>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</si>
  <si>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</si>
  <si>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</si>
  <si>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</si>
  <si>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</si>
  <si>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</si>
  <si>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</si>
  <si>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</si>
  <si>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</si>
  <si>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</si>
  <si>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</si>
  <si>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</si>
  <si>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</si>
  <si>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</si>
  <si>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</si>
  <si>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</si>
  <si>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</si>
  <si>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</si>
  <si>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</si>
  <si>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</si>
  <si>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</si>
  <si>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</si>
  <si>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</si>
  <si>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</si>
  <si>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</si>
  <si>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</si>
  <si>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</si>
  <si>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</si>
  <si>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</si>
  <si>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</si>
  <si>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</si>
  <si>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</si>
  <si>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</si>
  <si>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</si>
  <si>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</si>
  <si>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</si>
  <si>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</si>
  <si>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</si>
  <si>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</si>
  <si>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</si>
  <si>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</si>
  <si>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</si>
  <si>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</si>
  <si>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</si>
  <si>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</si>
  <si>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</si>
  <si>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</si>
  <si>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</si>
  <si>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</si>
  <si>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</si>
  <si>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</si>
  <si>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</si>
  <si>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</si>
  <si>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</si>
  <si>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</si>
  <si>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</si>
  <si>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</si>
  <si>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</si>
  <si>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</si>
  <si>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</si>
  <si>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</si>
  <si>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</si>
  <si>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</si>
  <si>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</si>
  <si>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</si>
  <si>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</si>
  <si>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</si>
  <si>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</si>
  <si>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</si>
  <si>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</si>
  <si>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</si>
  <si>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</si>
  <si>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</si>
  <si>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</si>
  <si>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</si>
  <si>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</si>
  <si>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</si>
  <si>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</si>
  <si>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</si>
  <si>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</si>
  <si>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</si>
  <si>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</si>
  <si>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</si>
  <si>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</si>
  <si>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</si>
  <si>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</si>
  <si>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</si>
  <si>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</si>
  <si>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</si>
  <si>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</si>
  <si>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</si>
  <si>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</si>
  <si>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</si>
  <si>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</si>
  <si>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</si>
  <si>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</si>
  <si>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</si>
  <si>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</si>
  <si>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</si>
  <si>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</si>
  <si>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</si>
  <si>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</si>
  <si>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</si>
  <si>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</si>
  <si>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</si>
  <si>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</si>
  <si>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</si>
  <si>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</si>
  <si>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</si>
  <si>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</si>
  <si>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</si>
  <si>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</si>
  <si>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</si>
  <si>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</si>
  <si>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</si>
  <si>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</si>
  <si>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</si>
  <si>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</si>
  <si>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</si>
  <si>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</si>
  <si>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</si>
  <si>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</si>
  <si>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</si>
  <si>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</si>
  <si>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</si>
  <si>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</si>
  <si>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</si>
  <si>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</si>
  <si>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</si>
  <si>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</si>
  <si>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</si>
  <si>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</si>
  <si>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</si>
  <si>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</si>
  <si>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</si>
  <si>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</si>
  <si>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</si>
  <si>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</si>
  <si>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</si>
  <si>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</si>
  <si>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</si>
  <si>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</si>
  <si>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</si>
  <si>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</si>
  <si>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</si>
  <si>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</si>
  <si>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</si>
  <si>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</si>
  <si>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</si>
  <si>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</si>
  <si>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</si>
  <si>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</si>
  <si>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</si>
  <si>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</si>
  <si>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</si>
  <si>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</si>
  <si>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</si>
  <si>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</si>
  <si>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</si>
  <si>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</si>
  <si>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</si>
  <si>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</si>
  <si>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</si>
  <si>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</si>
  <si>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</si>
  <si>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</si>
  <si>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</si>
  <si>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</si>
  <si>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</si>
  <si>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</si>
  <si>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</si>
  <si>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</si>
  <si>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</si>
  <si>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</si>
  <si>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</si>
  <si>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</si>
  <si>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</si>
  <si>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</si>
  <si>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</si>
  <si>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</si>
  <si>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</si>
  <si>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</si>
  <si>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</si>
  <si>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</si>
  <si>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</si>
  <si>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</si>
  <si>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</si>
  <si>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</si>
  <si>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</si>
  <si>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</si>
  <si>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</si>
  <si>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</si>
  <si>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</si>
  <si>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</si>
  <si>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</si>
  <si>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</si>
  <si>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</si>
  <si>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</si>
  <si>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</si>
  <si>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</si>
  <si>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</si>
  <si>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</si>
  <si>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</si>
  <si>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</si>
  <si>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</si>
  <si>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</si>
  <si>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</si>
  <si>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</si>
  <si>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</si>
  <si>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</si>
  <si>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</si>
  <si>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</si>
  <si>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</si>
  <si>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</si>
  <si>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</si>
  <si>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</si>
  <si>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</si>
  <si>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</si>
  <si>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</si>
  <si>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</si>
  <si>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</si>
  <si>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</si>
  <si>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</si>
  <si>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</si>
  <si>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</si>
  <si>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</si>
  <si>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</si>
  <si>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</si>
  <si>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</si>
  <si>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</si>
  <si>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</si>
  <si>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</si>
  <si>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</si>
  <si>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</si>
  <si>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</si>
  <si>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</si>
  <si>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</si>
  <si>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</si>
  <si>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</si>
  <si>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</si>
  <si>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</si>
  <si>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</si>
  <si>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</si>
  <si>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</si>
  <si>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</si>
  <si>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</si>
  <si>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</si>
  <si>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</si>
  <si>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</si>
  <si>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</si>
  <si>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</si>
  <si>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</si>
  <si>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</si>
  <si>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</si>
  <si>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</si>
  <si>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</si>
  <si>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</si>
  <si>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</si>
  <si>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</si>
  <si>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</si>
  <si>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</si>
  <si>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</si>
  <si>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</si>
  <si>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</si>
  <si>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</si>
  <si>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</si>
  <si>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</si>
  <si>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</si>
  <si>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</si>
  <si>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</si>
  <si>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</si>
  <si>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</si>
  <si>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</si>
  <si>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</si>
  <si>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</si>
  <si>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</si>
  <si>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</si>
  <si>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</si>
  <si>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</si>
  <si>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</si>
  <si>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</si>
  <si>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</si>
  <si>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</si>
  <si>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</si>
  <si>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</si>
  <si>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</si>
  <si>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</si>
  <si>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</si>
  <si>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</si>
  <si>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</si>
  <si>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</si>
  <si>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</si>
  <si>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</si>
  <si>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</si>
  <si>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</si>
  <si>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</si>
  <si>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</si>
  <si>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</si>
  <si>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</si>
  <si>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</si>
  <si>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</si>
  <si>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</si>
  <si>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</si>
  <si>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</si>
  <si>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</si>
  <si>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</si>
  <si>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</si>
  <si>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</si>
  <si>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</si>
  <si>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</si>
  <si>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</si>
  <si>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</si>
  <si>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</si>
  <si>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</si>
  <si>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</si>
  <si>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</si>
  <si>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</si>
  <si>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</si>
  <si>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</si>
  <si>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</si>
  <si>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</si>
  <si>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</si>
  <si>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</si>
  <si>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</si>
  <si>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</si>
  <si>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</si>
  <si>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</si>
  <si>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</si>
  <si>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</si>
  <si>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</si>
  <si>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</si>
  <si>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</si>
  <si>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</si>
  <si>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</si>
  <si>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</si>
  <si>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</si>
  <si>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</si>
  <si>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</si>
  <si>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</si>
  <si>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</si>
  <si>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</si>
  <si>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</si>
  <si>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</si>
  <si>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</si>
  <si>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</si>
  <si>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</si>
  <si>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</si>
  <si>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</si>
  <si>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</si>
  <si>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</si>
  <si>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</si>
  <si>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</si>
  <si>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</si>
  <si>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</si>
  <si>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</si>
  <si>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</si>
  <si>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</si>
  <si>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</si>
  <si>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</si>
  <si>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</si>
  <si>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</si>
  <si>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</si>
  <si>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</si>
  <si>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</si>
  <si>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</si>
  <si>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</si>
  <si>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</si>
  <si>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</si>
  <si>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</si>
  <si>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</si>
  <si>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</si>
  <si>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</si>
  <si>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</si>
  <si>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</si>
  <si>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</si>
  <si>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</si>
  <si>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</si>
  <si>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</si>
  <si>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</si>
  <si>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</si>
  <si>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</si>
  <si>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</si>
  <si>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</si>
  <si>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</si>
  <si>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</si>
  <si>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</si>
  <si>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</si>
  <si>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</si>
  <si>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</si>
  <si>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</si>
  <si>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</si>
  <si>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</si>
  <si>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</si>
  <si>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</si>
  <si>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</si>
  <si>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</si>
  <si>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</si>
  <si>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</si>
  <si>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</si>
  <si>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</si>
  <si>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</si>
  <si>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</si>
  <si>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</si>
  <si>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</si>
  <si>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</si>
  <si>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</si>
  <si>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</si>
  <si>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</si>
  <si>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</si>
  <si>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</si>
  <si>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</si>
  <si>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</si>
  <si>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</si>
  <si>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</si>
  <si>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</si>
  <si>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</si>
  <si>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</si>
  <si>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</si>
  <si>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</si>
  <si>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</si>
  <si>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</si>
  <si>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</si>
  <si>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</si>
  <si>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</si>
  <si>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</si>
  <si>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</si>
  <si>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</si>
  <si>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</si>
  <si>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</si>
  <si>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</si>
  <si>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</si>
  <si>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</si>
  <si>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</si>
  <si>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</si>
  <si>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</si>
  <si>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</si>
  <si>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</si>
  <si>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</si>
  <si>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</si>
  <si>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</si>
  <si>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</si>
  <si>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</si>
  <si>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</si>
  <si>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</si>
  <si>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</si>
  <si>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</si>
  <si>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</si>
  <si>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</si>
  <si>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</si>
  <si>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</si>
  <si>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</si>
  <si>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</si>
  <si>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</si>
  <si>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</si>
  <si>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</si>
  <si>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</si>
  <si>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</si>
  <si>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</si>
  <si>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</si>
  <si>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</si>
  <si>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</si>
  <si>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</si>
  <si>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</si>
  <si>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</si>
  <si>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</si>
  <si>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</si>
  <si>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</si>
  <si>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</si>
  <si>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</si>
  <si>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</si>
  <si>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</si>
  <si>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</si>
  <si>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</si>
  <si>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</si>
  <si>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</si>
  <si>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</si>
  <si>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</si>
  <si>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</si>
  <si>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</si>
  <si>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</si>
  <si>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</si>
  <si>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</si>
  <si>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</si>
  <si>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</si>
  <si>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</si>
  <si>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</si>
  <si>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</si>
  <si>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</si>
  <si>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</si>
  <si>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</si>
  <si>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</si>
  <si>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</si>
  <si>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</si>
  <si>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</si>
  <si>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</si>
  <si>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</si>
  <si>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</si>
  <si>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</si>
  <si>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</si>
  <si>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</si>
  <si>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</si>
  <si>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</si>
  <si>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</si>
  <si>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</si>
  <si>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</si>
  <si>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</si>
  <si>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</si>
  <si>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</si>
  <si>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</si>
  <si>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</si>
  <si>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</si>
  <si>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</si>
  <si>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</si>
  <si>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</si>
  <si>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</si>
  <si>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</si>
  <si>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</si>
  <si>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</si>
  <si>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</si>
  <si>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</si>
  <si>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</si>
  <si>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</si>
  <si>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</si>
  <si>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</si>
  <si>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</si>
  <si>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</si>
  <si>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</si>
  <si>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</si>
  <si>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</si>
  <si>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</si>
  <si>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</si>
  <si>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</si>
  <si>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</si>
  <si>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</si>
  <si>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</si>
  <si>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</si>
  <si>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</si>
  <si>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</si>
  <si>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</si>
  <si>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</si>
  <si>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</si>
  <si>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</si>
  <si>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</si>
  <si>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</si>
  <si>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</si>
  <si>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</si>
  <si>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</si>
  <si>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</si>
  <si>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</si>
  <si>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</si>
  <si>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</si>
  <si>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</si>
  <si>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</si>
  <si>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</si>
  <si>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</si>
  <si>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</si>
  <si>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</si>
  <si>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</si>
  <si>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</si>
  <si>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</si>
  <si>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</si>
  <si>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</si>
  <si>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</si>
  <si>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</si>
  <si>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</si>
  <si>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</si>
  <si>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</si>
  <si>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</si>
  <si>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</si>
  <si>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</si>
  <si>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</si>
  <si>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</si>
  <si>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</si>
  <si>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</si>
  <si>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</si>
  <si>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</si>
  <si>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</si>
  <si>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</si>
  <si>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</si>
  <si>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</si>
  <si>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</si>
  <si>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</si>
  <si>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</si>
  <si>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</si>
  <si>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</si>
  <si>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</si>
  <si>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</si>
  <si>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</si>
  <si>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</si>
  <si>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</si>
  <si>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</si>
  <si>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</si>
  <si>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</si>
  <si>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</si>
  <si>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</si>
  <si>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</si>
  <si>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</si>
  <si>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</si>
  <si>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</si>
  <si>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</si>
  <si>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</si>
  <si>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</si>
  <si>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</si>
  <si>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</si>
  <si>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</si>
  <si>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</si>
  <si>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</si>
  <si>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</si>
  <si>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</si>
  <si>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</si>
  <si>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</si>
  <si>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</si>
  <si>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</si>
  <si>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</si>
  <si>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</si>
  <si>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</si>
  <si>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</si>
  <si>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</si>
  <si>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</si>
  <si>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</si>
  <si>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</si>
  <si>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</si>
  <si>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</si>
  <si>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</si>
  <si>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</si>
  <si>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</si>
  <si>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</si>
  <si>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</si>
  <si>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</si>
  <si>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</si>
  <si>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</si>
  <si>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</si>
  <si>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</si>
  <si>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</si>
  <si>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</si>
  <si>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</si>
  <si>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</si>
  <si>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</si>
  <si>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</si>
  <si>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</si>
  <si>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</si>
  <si>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</si>
  <si>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</si>
  <si>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</si>
  <si>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</si>
  <si>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</si>
  <si>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</si>
  <si>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</si>
  <si>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</si>
  <si>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</si>
  <si>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</si>
  <si>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</si>
  <si>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</si>
  <si>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</si>
  <si>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</si>
  <si>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</si>
  <si>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</si>
  <si>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</si>
  <si>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</si>
  <si>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</si>
  <si>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</si>
  <si>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</si>
  <si>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</si>
  <si>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</si>
  <si>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</si>
  <si>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</si>
  <si>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</si>
  <si>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</si>
  <si>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</si>
  <si>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</si>
  <si>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</si>
  <si>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</si>
  <si>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</si>
  <si>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</si>
  <si>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</si>
  <si>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</si>
  <si>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</si>
  <si>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</si>
  <si>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</si>
  <si>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</si>
  <si>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</si>
  <si>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</si>
  <si>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</si>
  <si>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</si>
  <si>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</si>
  <si>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</si>
  <si>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</si>
  <si>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</si>
  <si>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</si>
  <si>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</si>
  <si>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</si>
  <si>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</si>
  <si>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</si>
  <si>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</si>
  <si>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</si>
  <si>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</si>
  <si>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</si>
  <si>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</si>
  <si>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</si>
  <si>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</si>
  <si>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</si>
  <si>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</si>
  <si>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</si>
  <si>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</si>
  <si>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</si>
  <si>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</si>
  <si>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</si>
  <si>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</si>
  <si>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</si>
  <si>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</si>
  <si>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</si>
  <si>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</si>
  <si>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</si>
  <si>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</si>
  <si>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</si>
  <si>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</si>
  <si>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</si>
  <si>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</si>
  <si>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</si>
  <si>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</si>
  <si>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</si>
  <si>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</si>
  <si>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</si>
  <si>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</si>
  <si>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</si>
  <si>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</si>
  <si>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</si>
  <si>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</si>
  <si>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</si>
  <si>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</si>
  <si>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</si>
  <si>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</si>
  <si>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</si>
  <si>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</si>
  <si>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</si>
  <si>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</si>
  <si>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</si>
  <si>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</si>
  <si>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</si>
  <si>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</si>
  <si>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</si>
  <si>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</si>
  <si>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</si>
  <si>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</si>
  <si>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</si>
  <si>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</si>
  <si>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</si>
  <si>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</si>
  <si>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</si>
  <si>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</si>
  <si>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</si>
  <si>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</si>
  <si>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</si>
  <si>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</si>
  <si>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</si>
  <si>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</si>
  <si>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</si>
  <si>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</si>
  <si>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</si>
  <si>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</si>
  <si>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</si>
  <si>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</si>
  <si>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</si>
  <si>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</si>
  <si>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</si>
  <si>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</si>
  <si>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</si>
  <si>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</si>
  <si>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</si>
  <si>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</si>
  <si>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</si>
  <si>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</si>
  <si>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</si>
  <si>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</si>
  <si>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</si>
  <si>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</si>
  <si>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</si>
  <si>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</si>
  <si>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</si>
  <si>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</si>
  <si>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</si>
  <si>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</si>
  <si>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</si>
  <si>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</si>
  <si>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</si>
  <si>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</si>
  <si>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</si>
  <si>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</si>
  <si>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</si>
  <si>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</si>
  <si>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</si>
  <si>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</si>
  <si>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</si>
  <si>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</si>
  <si>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</si>
  <si>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</si>
  <si>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</si>
  <si>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</si>
  <si>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</si>
  <si>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</si>
  <si>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</si>
  <si>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</si>
  <si>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</si>
  <si>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</si>
  <si>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</si>
  <si>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</si>
  <si>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</si>
  <si>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</si>
  <si>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</si>
  <si>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</si>
  <si>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</si>
  <si>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</si>
  <si>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</si>
  <si>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</si>
  <si>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</si>
  <si>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</si>
  <si>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</si>
  <si>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</si>
  <si>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</si>
  <si>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</si>
  <si>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</si>
  <si>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</si>
  <si>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</si>
  <si>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</si>
  <si>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</si>
  <si>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</si>
  <si>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</si>
  <si>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</si>
  <si>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</si>
  <si>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</si>
  <si>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</si>
  <si>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</si>
  <si>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</si>
  <si>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</si>
  <si>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</si>
  <si>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</si>
  <si>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</si>
  <si>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</si>
  <si>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</si>
  <si>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</si>
  <si>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</si>
  <si>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</si>
  <si>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</si>
  <si>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</si>
  <si>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</si>
  <si>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</si>
  <si>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</si>
  <si>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</si>
  <si>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</si>
  <si>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</si>
  <si>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</si>
  <si>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</si>
  <si>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</si>
  <si>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</si>
  <si>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</si>
  <si>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</si>
  <si>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</si>
  <si>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</si>
  <si>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</si>
  <si>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</si>
  <si>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</si>
  <si>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</si>
  <si>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</si>
  <si>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</si>
  <si>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</si>
  <si>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</si>
  <si>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</si>
  <si>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</si>
  <si>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</si>
  <si>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</si>
  <si>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</si>
  <si>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</si>
  <si>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</si>
  <si>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</si>
  <si>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</si>
  <si>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</si>
  <si>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</si>
  <si>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</si>
  <si>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</si>
  <si>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</si>
  <si>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</si>
  <si>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</si>
  <si>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</si>
  <si>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</si>
  <si>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</si>
  <si>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</si>
  <si>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</si>
  <si>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</si>
  <si>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</si>
  <si>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</si>
  <si>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</si>
  <si>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</si>
  <si>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</si>
  <si>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</si>
  <si>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</si>
  <si>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</si>
  <si>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</si>
  <si>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</si>
  <si>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</si>
  <si>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</si>
  <si>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</si>
  <si>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</si>
  <si>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</si>
  <si>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</si>
  <si>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</si>
  <si>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</si>
  <si>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</si>
  <si>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</si>
  <si>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</si>
  <si>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</si>
  <si>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</si>
  <si>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</si>
  <si>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</si>
  <si>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</si>
  <si>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</si>
  <si>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</si>
  <si>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</si>
  <si>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</si>
  <si>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</si>
  <si>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</si>
  <si>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</si>
  <si>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</si>
  <si>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</si>
  <si>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</si>
  <si>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</si>
  <si>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</si>
  <si>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</si>
  <si>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</si>
  <si>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</si>
  <si>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</si>
  <si>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</si>
  <si>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</si>
  <si>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</si>
  <si>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</si>
  <si>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</si>
  <si>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</si>
  <si>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</si>
  <si>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</si>
  <si>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</si>
  <si>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</si>
  <si>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</si>
  <si>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</si>
  <si>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</si>
  <si>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</si>
  <si>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</si>
  <si>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</si>
  <si>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</si>
  <si>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</si>
  <si>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</si>
  <si>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</si>
  <si>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</si>
  <si>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</si>
  <si>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</si>
  <si>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</si>
  <si>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</si>
  <si>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</si>
  <si>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</si>
  <si>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</si>
  <si>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</si>
  <si>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</si>
  <si>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</si>
  <si>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</si>
  <si>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</si>
  <si>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</si>
  <si>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</si>
  <si>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</si>
  <si>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</si>
  <si>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</si>
  <si>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</si>
  <si>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</si>
  <si>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</si>
  <si>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</si>
  <si>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</si>
  <si>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</si>
  <si>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</si>
  <si>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</si>
  <si>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</si>
  <si>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</si>
  <si>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</si>
  <si>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</si>
  <si>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</si>
  <si>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</si>
  <si>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</si>
  <si>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</si>
  <si>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</si>
  <si>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</si>
  <si>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</si>
  <si>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</si>
  <si>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</si>
  <si>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</si>
  <si>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</si>
  <si>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</si>
  <si>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</si>
  <si>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</si>
  <si>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</si>
  <si>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</si>
  <si>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</si>
  <si>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</si>
  <si>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</si>
  <si>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</si>
  <si>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</si>
  <si>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</si>
  <si>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</si>
  <si>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</si>
  <si>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</si>
  <si>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</si>
  <si>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</si>
  <si>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</si>
  <si>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</si>
  <si>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</si>
  <si>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</si>
  <si>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</si>
  <si>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</si>
  <si>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</si>
  <si>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</si>
  <si>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</si>
  <si>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</si>
  <si>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</si>
  <si>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</si>
  <si>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</si>
  <si>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</si>
  <si>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</si>
  <si>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</si>
  <si>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</si>
  <si>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</si>
  <si>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</si>
  <si>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</si>
  <si>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</si>
  <si>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</si>
  <si>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</si>
  <si>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</si>
  <si>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</si>
  <si>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</si>
  <si>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</si>
  <si>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</si>
  <si>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</si>
  <si>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</si>
  <si>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</si>
  <si>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</si>
  <si>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</si>
  <si>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</si>
  <si>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</si>
  <si>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</si>
  <si>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</si>
  <si>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</si>
  <si>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</si>
  <si>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</si>
  <si>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</si>
  <si>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</si>
  <si>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</si>
  <si>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</si>
  <si>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</si>
  <si>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</si>
  <si>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</si>
  <si>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</si>
  <si>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</si>
  <si>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</si>
  <si>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</si>
  <si>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</si>
  <si>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</si>
  <si>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</si>
  <si>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</si>
  <si>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</si>
  <si>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</si>
  <si>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</si>
  <si>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</si>
  <si>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</si>
  <si>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</si>
  <si>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</si>
  <si>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</si>
  <si>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</si>
  <si>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</si>
  <si>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</si>
  <si>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</si>
  <si>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</si>
  <si>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</si>
  <si>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</si>
  <si>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</si>
  <si>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</si>
  <si>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</si>
  <si>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</si>
  <si>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</si>
  <si>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</si>
  <si>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</si>
  <si>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</si>
  <si>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</si>
  <si>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</si>
  <si>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</si>
  <si>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</si>
  <si>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</si>
  <si>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</si>
  <si>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</si>
  <si>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</si>
  <si>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</si>
  <si>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</si>
  <si>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</si>
  <si>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</si>
  <si>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</si>
  <si>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</si>
  <si>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</si>
  <si>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</si>
  <si>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</si>
  <si>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</si>
  <si>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</si>
  <si>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</si>
  <si>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</si>
  <si>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</si>
  <si>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</si>
  <si>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</si>
  <si>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</si>
  <si>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</si>
  <si>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</si>
  <si>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</si>
  <si>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</si>
  <si>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</si>
  <si>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</si>
  <si>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</si>
  <si>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</si>
  <si>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</si>
  <si>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</si>
  <si>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</si>
  <si>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</si>
  <si>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</si>
  <si>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</si>
  <si>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</si>
  <si>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</si>
  <si>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</si>
  <si>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</si>
  <si>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</si>
  <si>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</si>
  <si>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</si>
  <si>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</si>
  <si>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</si>
  <si>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</si>
  <si>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</si>
  <si>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</si>
  <si>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</si>
  <si>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</si>
  <si>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</si>
  <si>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</si>
  <si>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</si>
  <si>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</si>
  <si>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</si>
  <si>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</si>
  <si>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</si>
  <si>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</si>
  <si>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</si>
  <si>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</si>
  <si>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</si>
  <si>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</si>
  <si>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</si>
  <si>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</si>
  <si>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</si>
  <si>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</si>
  <si>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</si>
  <si>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</si>
  <si>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</si>
  <si>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</si>
  <si>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</si>
  <si>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</si>
  <si>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</si>
  <si>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</si>
  <si>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</si>
  <si>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</si>
  <si>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</si>
  <si>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</si>
  <si>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</si>
  <si>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</si>
  <si>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</si>
  <si>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</si>
  <si>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</si>
  <si>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</si>
  <si>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</si>
  <si>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</si>
  <si>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</si>
  <si>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</si>
  <si>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</si>
  <si>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</si>
  <si>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</si>
  <si>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</si>
  <si>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</si>
  <si>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</si>
  <si>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</si>
  <si>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</si>
  <si>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</si>
  <si>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</si>
  <si>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</si>
  <si>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</si>
  <si>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</si>
  <si>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</si>
  <si>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</si>
  <si>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</si>
  <si>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</si>
  <si>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</si>
  <si>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</si>
  <si>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</si>
  <si>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</si>
  <si>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</si>
  <si>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</si>
  <si>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</si>
  <si>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</si>
  <si>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</si>
  <si>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</si>
  <si>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</si>
  <si>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</si>
  <si>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</si>
  <si>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</si>
  <si>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</si>
  <si>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</si>
  <si>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</si>
  <si>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</si>
  <si>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</si>
  <si>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</si>
  <si>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</si>
  <si>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</si>
  <si>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</si>
  <si>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</si>
  <si>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</si>
  <si>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</si>
  <si>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</si>
  <si>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</si>
  <si>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</si>
  <si>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</si>
  <si>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</si>
  <si>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</si>
  <si>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</si>
  <si>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</si>
  <si>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</si>
  <si>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</si>
  <si>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</si>
  <si>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</si>
  <si>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</si>
  <si>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</si>
  <si>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</si>
  <si>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</si>
  <si>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</si>
  <si>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</si>
  <si>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</si>
  <si>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</si>
  <si>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</si>
  <si>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</si>
  <si>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</si>
  <si>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</si>
  <si>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</si>
  <si>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</si>
  <si>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</si>
  <si>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</si>
  <si>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</si>
  <si>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</si>
  <si>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</si>
  <si>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</si>
  <si>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</si>
  <si>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</si>
  <si>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</si>
  <si>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</si>
  <si>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</si>
  <si>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</si>
  <si>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</si>
  <si>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</si>
  <si>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</si>
  <si>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</si>
  <si>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</si>
  <si>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</si>
  <si>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</si>
  <si>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</si>
  <si>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</si>
  <si>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</si>
  <si>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</si>
  <si>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</si>
  <si>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</si>
  <si>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</si>
  <si>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</si>
  <si>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</si>
  <si>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</si>
  <si>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</si>
  <si>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</si>
  <si>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</si>
  <si>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</si>
  <si>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</si>
  <si>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</si>
  <si>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</si>
  <si>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</si>
  <si>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</si>
  <si>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</si>
  <si>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</si>
  <si>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</si>
  <si>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</si>
  <si>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</si>
  <si>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</si>
  <si>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</si>
  <si>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</si>
  <si>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</si>
  <si>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</si>
  <si>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</si>
  <si>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</si>
  <si>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</si>
  <si>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</si>
  <si>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</si>
  <si>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</si>
  <si>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</si>
  <si>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</si>
  <si>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</si>
  <si>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</si>
  <si>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</si>
  <si>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</si>
  <si>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</si>
  <si>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</si>
  <si>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</si>
  <si>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</si>
  <si>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</si>
  <si>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</si>
  <si>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</si>
  <si>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</si>
  <si>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</si>
  <si>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</si>
  <si>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</si>
  <si>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</si>
  <si>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</si>
  <si>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</si>
  <si>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</si>
  <si>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</si>
  <si>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</si>
  <si>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</si>
  <si>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</si>
  <si>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</si>
  <si>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</si>
  <si>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</si>
  <si>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</si>
  <si>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</si>
  <si>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</si>
  <si>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</si>
  <si>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</si>
  <si>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</si>
  <si>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</si>
  <si>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</si>
  <si>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</si>
  <si>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</si>
  <si>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</si>
  <si>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</si>
  <si>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</si>
  <si>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</si>
  <si>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</si>
  <si>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</si>
  <si>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</si>
  <si>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</si>
  <si>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</si>
  <si>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</si>
  <si>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</si>
  <si>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</si>
  <si>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</si>
  <si>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</si>
  <si>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</si>
  <si>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</si>
  <si>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</si>
  <si>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</si>
  <si>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</si>
  <si>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</si>
  <si>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</si>
  <si>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</si>
  <si>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</si>
  <si>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</si>
  <si>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</si>
  <si>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</si>
  <si>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</si>
  <si>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</si>
  <si>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</si>
  <si>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</si>
  <si>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</si>
  <si>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</si>
  <si>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</si>
  <si>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</si>
  <si>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</si>
  <si>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</si>
  <si>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</si>
  <si>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</si>
  <si>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</si>
  <si>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</si>
  <si>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</si>
  <si>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</si>
  <si>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</si>
  <si>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</si>
  <si>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</si>
  <si>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</si>
  <si>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</si>
  <si>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</si>
  <si>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</si>
  <si>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</si>
  <si>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</si>
  <si>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</si>
  <si>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</si>
  <si>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</si>
  <si>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</si>
  <si>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</si>
  <si>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</si>
  <si>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</si>
  <si>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</si>
  <si>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</si>
  <si>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</si>
  <si>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</si>
  <si>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</si>
  <si>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</si>
  <si>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</si>
  <si>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</si>
  <si>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</si>
  <si>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</si>
  <si>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</si>
  <si>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</si>
  <si>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</si>
  <si>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</si>
  <si>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</si>
  <si>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</si>
  <si>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</si>
  <si>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</si>
  <si>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</si>
  <si>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</si>
  <si>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</si>
  <si>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</si>
  <si>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</si>
  <si>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</si>
  <si>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</si>
  <si>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</si>
  <si>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</si>
  <si>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</si>
  <si>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</si>
  <si>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</si>
  <si>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</si>
  <si>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</si>
  <si>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</si>
  <si>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</si>
  <si>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</si>
  <si>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</si>
  <si>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</si>
  <si>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</si>
  <si>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</si>
  <si>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</si>
  <si>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</si>
  <si>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</si>
  <si>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</si>
  <si>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</si>
  <si>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</si>
  <si>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</si>
  <si>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</si>
  <si>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</si>
  <si>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</si>
  <si>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</si>
  <si>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</si>
  <si>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</si>
  <si>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</si>
  <si>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</si>
  <si>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</si>
  <si>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</si>
  <si>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</si>
  <si>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</si>
  <si>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</si>
  <si>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</si>
  <si>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</si>
  <si>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</si>
  <si>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</si>
  <si>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</si>
  <si>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</si>
  <si>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</si>
  <si>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</si>
  <si>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</si>
  <si>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</si>
  <si>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</si>
  <si>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</si>
  <si>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</si>
  <si>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</si>
  <si>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</si>
  <si>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</si>
  <si>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</si>
  <si>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</si>
  <si>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</si>
  <si>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</si>
  <si>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</si>
  <si>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</si>
  <si>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</si>
  <si>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</si>
  <si>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</si>
  <si>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</si>
  <si>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</si>
  <si>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</si>
  <si>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</si>
  <si>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</si>
  <si>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</si>
  <si>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</si>
  <si>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</si>
  <si>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</si>
  <si>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</si>
  <si>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</si>
  <si>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</si>
  <si>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</si>
  <si>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</si>
  <si>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</si>
  <si>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</si>
  <si>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</si>
  <si>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</si>
  <si>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</si>
  <si>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</si>
  <si>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</si>
  <si>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</si>
  <si>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</si>
  <si>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</si>
  <si>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</si>
  <si>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</si>
  <si>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</si>
  <si>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</si>
  <si>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</si>
  <si>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</si>
  <si>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</si>
  <si>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</si>
  <si>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</si>
  <si>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</si>
  <si>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</si>
  <si>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</si>
  <si>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</si>
  <si>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</si>
  <si>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</si>
  <si>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</si>
  <si>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</si>
  <si>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</si>
  <si>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</si>
  <si>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</si>
  <si>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</si>
  <si>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</si>
  <si>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</si>
  <si>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</si>
  <si>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</si>
  <si>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</si>
  <si>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</si>
  <si>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</si>
  <si>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</si>
  <si>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</si>
  <si>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</si>
  <si>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</si>
  <si>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</si>
  <si>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</si>
  <si>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</si>
  <si>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</si>
  <si>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</si>
  <si>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</si>
  <si>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</si>
  <si>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</si>
  <si>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</si>
  <si>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</si>
  <si>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</si>
  <si>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</si>
  <si>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</si>
  <si>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</si>
  <si>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</si>
  <si>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</si>
  <si>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</si>
  <si>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</si>
  <si>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</si>
  <si>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</si>
  <si>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</si>
  <si>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</si>
  <si>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</si>
  <si>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</si>
  <si>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</si>
  <si>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</si>
  <si>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</si>
  <si>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</si>
  <si>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</si>
  <si>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</si>
  <si>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</si>
  <si>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</si>
  <si>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</si>
  <si>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</si>
  <si>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</si>
  <si>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</si>
  <si>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</si>
  <si>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</si>
  <si>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</si>
  <si>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</si>
  <si>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</si>
  <si>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</si>
  <si>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</si>
  <si>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</si>
  <si>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</si>
  <si>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</si>
  <si>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</si>
  <si>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</si>
  <si>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</si>
  <si>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</si>
  <si>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</si>
  <si>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</si>
  <si>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</si>
  <si>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</si>
  <si>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</si>
  <si>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</si>
  <si>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</si>
  <si>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</si>
  <si>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</si>
  <si>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</si>
  <si>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</si>
  <si>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</si>
  <si>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</si>
  <si>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</si>
  <si>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</si>
  <si>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</si>
  <si>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</si>
  <si>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</si>
  <si>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</si>
  <si>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</si>
  <si>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</si>
  <si>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</si>
  <si>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</si>
  <si>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</si>
  <si>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</si>
  <si>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</si>
  <si>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</si>
  <si>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</si>
  <si>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</si>
  <si>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</si>
  <si>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</si>
  <si>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</si>
  <si>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</si>
  <si>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</si>
  <si>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</si>
  <si>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</si>
  <si>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</si>
  <si>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</si>
  <si>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</si>
  <si>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</si>
  <si>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</si>
  <si>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</si>
  <si>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</si>
  <si>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</si>
  <si>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</si>
  <si>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</si>
  <si>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</si>
  <si>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</si>
  <si>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</si>
  <si>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</si>
  <si>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</si>
  <si>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</si>
  <si>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</si>
  <si>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</si>
  <si>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</si>
  <si>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</si>
  <si>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</si>
  <si>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</si>
  <si>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</si>
  <si>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</si>
  <si>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</si>
  <si>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</si>
  <si>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</si>
  <si>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</si>
  <si>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</si>
  <si>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</si>
  <si>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</si>
  <si>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</si>
  <si>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</si>
  <si>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</si>
  <si>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</si>
  <si>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</si>
  <si>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</si>
  <si>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</si>
  <si>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</si>
  <si>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</si>
  <si>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</si>
  <si>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</si>
  <si>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</si>
  <si>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</si>
  <si>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</si>
  <si>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</si>
  <si>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</si>
  <si>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</si>
  <si>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</si>
  <si>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</si>
  <si>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</si>
  <si>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</si>
  <si>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</si>
  <si>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</si>
  <si>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</si>
  <si>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</si>
  <si>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</si>
  <si>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</si>
  <si>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</si>
  <si>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</si>
  <si>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</si>
  <si>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</si>
  <si>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</si>
  <si>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</si>
  <si>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</si>
  <si>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</si>
  <si>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</si>
  <si>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</si>
  <si>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</si>
  <si>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</si>
  <si>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</si>
  <si>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</si>
  <si>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</si>
  <si>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</si>
  <si>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</si>
  <si>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</si>
  <si>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</si>
  <si>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</si>
  <si>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</si>
  <si>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</si>
  <si>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</si>
  <si>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</si>
  <si>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</si>
  <si>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</si>
  <si>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</si>
  <si>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</si>
  <si>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</si>
  <si>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</si>
  <si>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</si>
  <si>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</si>
  <si>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</si>
  <si>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</si>
  <si>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</si>
  <si>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</si>
  <si>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</si>
  <si>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</si>
  <si>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</si>
  <si>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</si>
  <si>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</si>
  <si>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</si>
  <si>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</si>
  <si>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</si>
  <si>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Count of Parent 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</si>
  <si>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</si>
  <si>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</si>
  <si>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</si>
  <si>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</si>
  <si>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</si>
  <si>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</si>
  <si>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</si>
  <si>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</si>
  <si>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</si>
  <si>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</si>
  <si>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</si>
  <si>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</si>
  <si>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</si>
  <si>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</si>
  <si>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</si>
  <si>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</si>
  <si>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Deadline conversion</t>
  </si>
  <si>
    <t>Average donation: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</si>
  <si>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</si>
  <si>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</si>
  <si>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</si>
  <si>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</si>
  <si>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</si>
  <si>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</si>
  <si>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</si>
  <si>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</si>
  <si>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</si>
  <si>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</si>
  <si>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</si>
  <si>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</si>
  <si>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Gola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</si>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</sst>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E-454B-8605-6E2D0A0E99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E-454B-8605-6E2D0A0E99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EE-454B-8605-6E2D0A0E99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EE-454B-8605-6E2D0A0E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013008"/>
        <c:axId val="759012592"/>
      </c:barChart>
      <c:catAx>
        <c:axId val="7590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2592"/>
        <c:crosses val="autoZero"/>
        <c:auto val="1"/>
        <c:lblAlgn val="ctr"/>
        <c:lblOffset val="100"/>
        <c:noMultiLvlLbl val="0"/>
      </c:catAx>
      <c:valAx>
        <c:axId val="7590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6-4122-89A3-67BF1EB55A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6-4122-89A3-67BF1EB55A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6-4122-89A3-67BF1EB5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003856"/>
        <c:axId val="758986384"/>
      </c:barChart>
      <c:catAx>
        <c:axId val="7590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86384"/>
        <c:crosses val="autoZero"/>
        <c:auto val="1"/>
        <c:lblAlgn val="ctr"/>
        <c:lblOffset val="100"/>
        <c:noMultiLvlLbl val="0"/>
      </c:catAx>
      <c:valAx>
        <c:axId val="7589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Success</a:t>
            </a:r>
          </a:p>
        </c:rich>
      </c:tx>
      <c:layout>
        <c:manualLayout>
          <c:xMode val="edge"/>
          <c:yMode val="edge"/>
          <c:x val="0.40431233595800525"/>
          <c:y val="0.113436744194504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0-41FD-959D-2E692F4CE4C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0-41FD-959D-2E692F4CE4C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0-41FD-959D-2E692F4CE4C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0-41FD-959D-2E692F4C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30368"/>
        <c:axId val="118426208"/>
      </c:lineChart>
      <c:catAx>
        <c:axId val="1184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6208"/>
        <c:crosses val="autoZero"/>
        <c:auto val="1"/>
        <c:lblAlgn val="ctr"/>
        <c:lblOffset val="100"/>
        <c:noMultiLvlLbl val="0"/>
      </c:catAx>
      <c:valAx>
        <c:axId val="11842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55326C8-B9AD-47F6-944B-EB92294272D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1630DB-B2C5-4141-AFD0-EDFEF4130E9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AA91B0-A4A8-4027-9770-73F5C3FA1F02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6FCEB4-A156-2C5E-735B-4A1D5C7225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53FB37-2977-2CF2-3540-63589D3B17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2</xdr:row>
      <xdr:rowOff>68262</xdr:rowOff>
    </xdr:from>
    <xdr:to>
      <xdr:col>13</xdr:col>
      <xdr:colOff>339725</xdr:colOff>
      <xdr:row>17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FB4DA-4BA1-7964-44C6-A0022ABDF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5C538-AFDF-DC9D-6416-24FEE2ABA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5ED60-D5F6-ED4E-2594-C80C3B7D6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13921874997" createdVersion="8" refreshedVersion="8" minRefreshableVersion="3" recordCount="4114" xr:uid="{CA5A8D1E-D42B-4BCD-AE96-0581885CE555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34510648147" createdVersion="8" refreshedVersion="8" minRefreshableVersion="3" recordCount="4114" xr:uid="{4DE10171-B724-44C9-8A48-EF989667ADF8}">
  <cacheSource type="worksheet">
    <worksheetSource ref="D1:R4115" sheet="Kickstarter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61628587966" createdVersion="8" refreshedVersion="8" minRefreshableVersion="3" recordCount="4114" xr:uid="{294B8524-FC97-40F0-A592-B0222CC1C87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AEFF5-7A78-492F-BC11-87A61031F2F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4B6CB-2602-46F5-8BE1-63AE942F396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5"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20" hier="-1"/>
  </pageFields>
  <dataFields count="1">
    <dataField name="Count of Parent 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3C33F-F42D-4066-A7F9-0DDA7F67366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2">
    <pageField fld="3" item="20" hier="-1"/>
    <pageField fld="13" hier="-1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40607-83E2-4052-81C7-F98863BF351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A077-122E-4D78-B982-F33C7EFD63FD}">
  <dimension ref="A1:F46"/>
  <sheetViews>
    <sheetView workbookViewId="0">
      <selection activeCell="C4" sqref="C4"/>
    </sheetView>
  </sheetViews>
  <sheetFormatPr defaultRowHeight="14.5" x14ac:dyDescent="0.35"/>
  <cols>
    <col min="1" max="1" width="26.7265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35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35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35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35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35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35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35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35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35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35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35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35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35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35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35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35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35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35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35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35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35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35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35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35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35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35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35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35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35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3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35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35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35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35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35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35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35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35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35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35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3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6"/>
  <sheetViews>
    <sheetView tabSelected="1" topLeftCell="C1" zoomScale="70" zoomScaleNormal="70" workbookViewId="0">
      <pane ySplit="521" topLeftCell="A522" activePane="bottomLeft" state="frozen"/>
      <selection pane="bottomLeft" activeCell="G3203" sqref="G320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9.81640625" bestFit="1" customWidth="1"/>
    <col min="8" max="8" width="17.08984375" customWidth="1"/>
    <col min="9" max="9" width="19.36328125" customWidth="1"/>
    <col min="10" max="10" width="17.81640625" customWidth="1"/>
    <col min="11" max="11" width="15.453125" customWidth="1"/>
    <col min="12" max="12" width="19.26953125" customWidth="1"/>
    <col min="13" max="13" width="15.36328125" customWidth="1"/>
    <col min="14" max="14" width="28.90625" customWidth="1"/>
    <col min="15" max="15" width="18" customWidth="1"/>
    <col min="16" max="16" width="19.6328125" customWidth="1"/>
    <col min="17" max="17" width="24.453125" customWidth="1"/>
    <col min="18" max="18" width="20.81640625" customWidth="1"/>
    <col min="19" max="19" width="30.26953125" customWidth="1"/>
    <col min="20" max="20" width="29.36328125" customWidth="1"/>
    <col min="22" max="22" width="18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8381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4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4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4">
        <f t="shared" ref="S259:S322" si="14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4">
        <f t="shared" ref="S323:S386" si="17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4">
        <f t="shared" ref="S387:S450" si="20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4">
        <f t="shared" ref="S451:S514" si="23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4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ref="P579:P642" si="28">IFERROR(ROUND(E579/L579,2),0)</f>
        <v>10</v>
      </c>
      <c r="Q579" s="10" t="s">
        <v>8317</v>
      </c>
      <c r="R579" t="s">
        <v>8318</v>
      </c>
      <c r="S579" s="14">
        <f t="shared" ref="S579:S642" si="29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4">
        <f t="shared" si="29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4">
        <f t="shared" si="29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4">
        <f t="shared" si="29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4">
        <f t="shared" si="29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4">
        <f t="shared" si="29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4">
        <f t="shared" si="29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4">
        <f t="shared" si="29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4">
        <f t="shared" si="29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4">
        <f t="shared" si="29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4">
        <f t="shared" si="29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4">
        <f t="shared" si="29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4">
        <f t="shared" si="29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4">
        <f t="shared" si="29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4">
        <f t="shared" si="29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4">
        <f t="shared" si="29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4">
        <f t="shared" si="29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4">
        <f t="shared" si="29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4">
        <f t="shared" si="29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4">
        <f t="shared" si="29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4">
        <f t="shared" si="29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4">
        <f t="shared" si="29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4">
        <f t="shared" si="29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4">
        <f t="shared" si="29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4">
        <f t="shared" si="29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4">
        <f t="shared" si="29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4">
        <f t="shared" si="29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4">
        <f t="shared" si="29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4">
        <f t="shared" si="29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4">
        <f t="shared" si="29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4">
        <f t="shared" si="29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4">
        <f t="shared" si="29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4">
        <f t="shared" si="29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4">
        <f t="shared" si="29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4">
        <f t="shared" si="29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4">
        <f t="shared" si="29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4">
        <f t="shared" si="29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4">
        <f t="shared" si="29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4">
        <f t="shared" si="29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4">
        <f t="shared" si="29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4">
        <f t="shared" si="29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4">
        <f t="shared" si="29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4">
        <f t="shared" si="29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4">
        <f t="shared" si="29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4">
        <f t="shared" si="29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4">
        <f t="shared" si="29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4">
        <f t="shared" si="29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4">
        <f t="shared" si="29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4">
        <f t="shared" si="29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4">
        <f t="shared" si="29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4">
        <f t="shared" si="29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4">
        <f t="shared" si="29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4">
        <f t="shared" si="29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4">
        <f t="shared" si="29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4">
        <f t="shared" si="29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4">
        <f t="shared" si="29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4">
        <f t="shared" si="29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4">
        <f t="shared" si="29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4">
        <f t="shared" si="29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4">
        <f t="shared" si="29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4">
        <f t="shared" si="29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4">
        <f t="shared" si="29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4">
        <f t="shared" si="29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si="28"/>
        <v>50.5</v>
      </c>
      <c r="Q642" s="10" t="s">
        <v>8317</v>
      </c>
      <c r="R642" t="s">
        <v>8319</v>
      </c>
      <c r="S642" s="14">
        <f t="shared" si="29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ref="P643:P706" si="31">IFERROR(ROUND(E643/L643,2),0)</f>
        <v>151.32</v>
      </c>
      <c r="Q643" s="10" t="s">
        <v>8317</v>
      </c>
      <c r="R643" t="s">
        <v>8319</v>
      </c>
      <c r="S643" s="14">
        <f t="shared" ref="S643:S706" si="32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4">
        <f t="shared" si="32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4">
        <f t="shared" si="32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4">
        <f t="shared" si="32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4">
        <f t="shared" si="32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4">
        <f t="shared" si="32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4">
        <f t="shared" si="32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4">
        <f t="shared" si="32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4">
        <f t="shared" si="32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4">
        <f t="shared" si="32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4">
        <f t="shared" si="32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4">
        <f t="shared" si="32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4">
        <f t="shared" si="32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4">
        <f t="shared" si="32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4">
        <f t="shared" si="32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4">
        <f t="shared" si="32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4">
        <f t="shared" si="32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4">
        <f t="shared" si="32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4">
        <f t="shared" si="32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4">
        <f t="shared" si="32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4">
        <f t="shared" si="32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4">
        <f t="shared" si="32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4">
        <f t="shared" si="32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4">
        <f t="shared" si="32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4">
        <f t="shared" si="32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4">
        <f t="shared" si="32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4">
        <f t="shared" si="32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4">
        <f t="shared" si="32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4">
        <f t="shared" si="32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4">
        <f t="shared" si="32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4">
        <f t="shared" si="32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4">
        <f t="shared" si="32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4">
        <f t="shared" si="32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4">
        <f t="shared" si="32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4">
        <f t="shared" si="32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4">
        <f t="shared" si="32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4">
        <f t="shared" si="32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4">
        <f t="shared" si="32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4">
        <f t="shared" si="32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4">
        <f t="shared" si="32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4">
        <f t="shared" si="32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4">
        <f t="shared" si="32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4">
        <f t="shared" si="32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4">
        <f t="shared" si="32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4">
        <f t="shared" si="32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4">
        <f t="shared" si="32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4">
        <f t="shared" si="32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4">
        <f t="shared" si="32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4">
        <f t="shared" si="32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4">
        <f t="shared" si="32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4">
        <f t="shared" si="32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4">
        <f t="shared" si="32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4">
        <f t="shared" si="32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4">
        <f t="shared" si="32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4">
        <f t="shared" si="32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4">
        <f t="shared" si="32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4">
        <f t="shared" si="32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4">
        <f t="shared" si="32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4">
        <f t="shared" si="32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4">
        <f t="shared" si="32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4">
        <f t="shared" si="32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4">
        <f t="shared" si="32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si="31"/>
        <v>120.25</v>
      </c>
      <c r="Q706" s="10" t="s">
        <v>8317</v>
      </c>
      <c r="R706" t="s">
        <v>8319</v>
      </c>
      <c r="S706" s="14">
        <f t="shared" si="32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ref="P707:P770" si="34">IFERROR(ROUND(E707/L707,2),0)</f>
        <v>195.4</v>
      </c>
      <c r="Q707" s="10" t="s">
        <v>8317</v>
      </c>
      <c r="R707" t="s">
        <v>8319</v>
      </c>
      <c r="S707" s="14">
        <f t="shared" ref="S707:S770" si="35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4">
        <f t="shared" si="35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4">
        <f t="shared" si="35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4">
        <f t="shared" si="35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4">
        <f t="shared" si="35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4">
        <f t="shared" si="35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4">
        <f t="shared" si="35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4">
        <f t="shared" si="35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4">
        <f t="shared" si="35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4">
        <f t="shared" si="35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4">
        <f t="shared" si="35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4">
        <f t="shared" si="35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4">
        <f t="shared" si="35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4">
        <f t="shared" si="35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4">
        <f t="shared" si="35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4">
        <f t="shared" si="35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4">
        <f t="shared" si="35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4">
        <f t="shared" si="35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4">
        <f t="shared" si="35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4">
        <f t="shared" si="35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4">
        <f t="shared" si="35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4">
        <f t="shared" si="35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4">
        <f t="shared" si="35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4">
        <f t="shared" si="35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4">
        <f t="shared" si="35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4">
        <f t="shared" si="35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4">
        <f t="shared" si="35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4">
        <f t="shared" si="35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4">
        <f t="shared" si="35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4">
        <f t="shared" si="35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4">
        <f t="shared" si="35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4">
        <f t="shared" si="35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4">
        <f t="shared" si="35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4">
        <f t="shared" si="35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4">
        <f t="shared" si="35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4">
        <f t="shared" si="35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4">
        <f t="shared" si="35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4">
        <f t="shared" si="35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4">
        <f t="shared" si="35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4">
        <f t="shared" si="35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4">
        <f t="shared" si="35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4">
        <f t="shared" si="35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4">
        <f t="shared" si="35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4">
        <f t="shared" si="35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4">
        <f t="shared" si="35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4">
        <f t="shared" si="35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4">
        <f t="shared" si="35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4">
        <f t="shared" si="35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4">
        <f t="shared" si="35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4">
        <f t="shared" si="35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4">
        <f t="shared" si="35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4">
        <f t="shared" si="35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4">
        <f t="shared" si="35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4">
        <f t="shared" si="35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4">
        <f t="shared" si="35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4">
        <f t="shared" si="35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4">
        <f t="shared" si="35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4">
        <f t="shared" si="35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4">
        <f t="shared" si="35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4">
        <f t="shared" si="35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si="34"/>
        <v>0</v>
      </c>
      <c r="Q770" s="10" t="s">
        <v>8320</v>
      </c>
      <c r="R770" t="s">
        <v>8322</v>
      </c>
      <c r="S770" s="14">
        <f t="shared" si="35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ref="P771:P834" si="37">IFERROR(ROUND(E771/L771,2),0)</f>
        <v>31.85</v>
      </c>
      <c r="Q771" s="10" t="s">
        <v>8320</v>
      </c>
      <c r="R771" t="s">
        <v>8322</v>
      </c>
      <c r="S771" s="14">
        <f t="shared" ref="S771:S834" si="38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4">
        <f t="shared" si="38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4">
        <f t="shared" si="38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4">
        <f t="shared" si="38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4">
        <f t="shared" si="38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4">
        <f t="shared" si="38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4">
        <f t="shared" si="38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4">
        <f t="shared" si="38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4">
        <f t="shared" si="38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4">
        <f t="shared" si="38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4">
        <f t="shared" si="38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4">
        <f t="shared" si="38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4">
        <f t="shared" si="38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4">
        <f t="shared" si="38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4">
        <f t="shared" si="38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4">
        <f t="shared" si="38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4">
        <f t="shared" si="38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4">
        <f t="shared" si="38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4">
        <f t="shared" si="38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4">
        <f t="shared" si="38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4">
        <f t="shared" si="38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4">
        <f t="shared" si="38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4">
        <f t="shared" si="38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4">
        <f t="shared" si="38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4">
        <f t="shared" si="38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4">
        <f t="shared" si="38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4">
        <f t="shared" si="38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4">
        <f t="shared" si="38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4">
        <f t="shared" si="38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4">
        <f t="shared" si="38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4">
        <f t="shared" si="38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4">
        <f t="shared" si="38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4">
        <f t="shared" si="38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4">
        <f t="shared" si="38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4">
        <f t="shared" si="38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4">
        <f t="shared" si="38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4">
        <f t="shared" si="38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4">
        <f t="shared" si="38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4">
        <f t="shared" si="38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4">
        <f t="shared" si="38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4">
        <f t="shared" si="38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4">
        <f t="shared" si="38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4">
        <f t="shared" si="38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4">
        <f t="shared" si="38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4">
        <f t="shared" si="38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4">
        <f t="shared" si="38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4">
        <f t="shared" si="38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4">
        <f t="shared" si="38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4">
        <f t="shared" si="38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4">
        <f t="shared" si="38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4">
        <f t="shared" si="38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4">
        <f t="shared" si="38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4">
        <f t="shared" si="38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4">
        <f t="shared" si="38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si="37"/>
        <v>97.99</v>
      </c>
      <c r="Q834" s="10" t="s">
        <v>8323</v>
      </c>
      <c r="R834" t="s">
        <v>8324</v>
      </c>
      <c r="S834" s="14">
        <f t="shared" si="38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ref="P835:P898" si="40">IFERROR(ROUND(E835/L835,2),0)</f>
        <v>148.78</v>
      </c>
      <c r="Q835" s="10" t="s">
        <v>8323</v>
      </c>
      <c r="R835" t="s">
        <v>8324</v>
      </c>
      <c r="S835" s="14">
        <f t="shared" ref="S835:S898" si="41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4">
        <f t="shared" si="41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4">
        <f t="shared" si="41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4">
        <f t="shared" si="41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4">
        <f t="shared" si="41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4">
        <f t="shared" si="41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4">
        <f t="shared" si="41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4">
        <f t="shared" si="41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4">
        <f t="shared" si="41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4">
        <f t="shared" si="41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4">
        <f t="shared" si="41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4">
        <f t="shared" si="41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4">
        <f t="shared" si="41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4">
        <f t="shared" si="41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4">
        <f t="shared" si="41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4">
        <f t="shared" si="41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4">
        <f t="shared" si="41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4">
        <f t="shared" si="41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4">
        <f t="shared" si="41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4">
        <f t="shared" si="41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4">
        <f t="shared" si="41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4">
        <f t="shared" si="41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4">
        <f t="shared" si="41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4">
        <f t="shared" si="41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4">
        <f t="shared" si="41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4">
        <f t="shared" si="41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4">
        <f t="shared" si="41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4">
        <f t="shared" si="41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4">
        <f t="shared" si="41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4">
        <f t="shared" si="41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4">
        <f t="shared" si="41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4">
        <f t="shared" si="41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4">
        <f t="shared" si="41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4">
        <f t="shared" si="41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4">
        <f t="shared" si="41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4">
        <f t="shared" si="41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4">
        <f t="shared" si="41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4">
        <f t="shared" si="41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4">
        <f t="shared" si="41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4">
        <f t="shared" si="41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4">
        <f t="shared" si="41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4">
        <f t="shared" si="41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4">
        <f t="shared" si="41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4">
        <f t="shared" si="41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4">
        <f t="shared" si="41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4">
        <f t="shared" si="41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4">
        <f t="shared" si="41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4">
        <f t="shared" si="41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4">
        <f t="shared" si="41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4">
        <f t="shared" si="41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4">
        <f t="shared" si="41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4">
        <f t="shared" si="41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4">
        <f t="shared" si="41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4">
        <f t="shared" si="41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4">
        <f t="shared" si="41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4">
        <f t="shared" si="41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4">
        <f t="shared" si="41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4">
        <f t="shared" si="41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4">
        <f t="shared" si="41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4">
        <f t="shared" si="41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si="40"/>
        <v>44.44</v>
      </c>
      <c r="Q898" s="10" t="s">
        <v>8323</v>
      </c>
      <c r="R898" t="s">
        <v>8327</v>
      </c>
      <c r="S898" s="14">
        <f t="shared" si="41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ref="P899:P962" si="43">IFERROR(ROUND(E899/L899,2),0)</f>
        <v>0</v>
      </c>
      <c r="Q899" s="10" t="s">
        <v>8323</v>
      </c>
      <c r="R899" t="s">
        <v>8327</v>
      </c>
      <c r="S899" s="14">
        <f t="shared" ref="S899:S962" si="44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4">
        <f t="shared" si="44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4">
        <f t="shared" si="44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4">
        <f t="shared" si="44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4">
        <f t="shared" si="44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4">
        <f t="shared" si="44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4">
        <f t="shared" si="44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4">
        <f t="shared" si="44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4">
        <f t="shared" si="44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4">
        <f t="shared" si="44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4">
        <f t="shared" si="44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4">
        <f t="shared" si="44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4">
        <f t="shared" si="44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4">
        <f t="shared" si="44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4">
        <f t="shared" si="44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4">
        <f t="shared" si="44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4">
        <f t="shared" si="44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4">
        <f t="shared" si="44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4">
        <f t="shared" si="44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4">
        <f t="shared" si="44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4">
        <f t="shared" si="44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4">
        <f t="shared" si="44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4">
        <f t="shared" si="44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4">
        <f t="shared" si="44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4">
        <f t="shared" si="44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4">
        <f t="shared" si="44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4">
        <f t="shared" si="44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4">
        <f t="shared" si="44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4">
        <f t="shared" si="44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4">
        <f t="shared" si="44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4">
        <f t="shared" si="44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4">
        <f t="shared" si="44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4">
        <f t="shared" si="44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4">
        <f t="shared" si="44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4">
        <f t="shared" si="44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4">
        <f t="shared" si="44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4">
        <f t="shared" si="44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4">
        <f t="shared" si="44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4">
        <f t="shared" si="44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4">
        <f t="shared" si="44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4">
        <f t="shared" si="44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4">
        <f t="shared" si="44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4">
        <f t="shared" si="44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4">
        <f t="shared" si="44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4">
        <f t="shared" si="44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4">
        <f t="shared" si="44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4">
        <f t="shared" si="44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4">
        <f t="shared" si="44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4">
        <f t="shared" si="44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4">
        <f t="shared" si="44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4">
        <f t="shared" si="44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4">
        <f t="shared" si="44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4">
        <f t="shared" si="44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4">
        <f t="shared" si="44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4">
        <f t="shared" si="44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4">
        <f t="shared" si="44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4">
        <f t="shared" si="44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4">
        <f t="shared" si="44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4">
        <f t="shared" si="44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4">
        <f t="shared" si="44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4">
        <f t="shared" si="44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4">
        <f t="shared" si="44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4">
        <f t="shared" si="44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si="43"/>
        <v>136.46</v>
      </c>
      <c r="Q962" s="10" t="s">
        <v>8317</v>
      </c>
      <c r="R962" t="s">
        <v>8319</v>
      </c>
      <c r="S962" s="14">
        <f t="shared" si="44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ref="P963:P1026" si="46">IFERROR(ROUND(E963/L963,2),0)</f>
        <v>364.35</v>
      </c>
      <c r="Q963" s="10" t="s">
        <v>8317</v>
      </c>
      <c r="R963" t="s">
        <v>8319</v>
      </c>
      <c r="S963" s="14">
        <f t="shared" ref="S963:S1026" si="47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4">
        <f t="shared" si="47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4">
        <f t="shared" si="47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4">
        <f t="shared" si="47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4">
        <f t="shared" si="47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4">
        <f t="shared" si="47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4">
        <f t="shared" si="47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4">
        <f t="shared" si="47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4">
        <f t="shared" si="47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4">
        <f t="shared" si="47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4">
        <f t="shared" si="47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4">
        <f t="shared" si="47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4">
        <f t="shared" si="47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4">
        <f t="shared" si="47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4">
        <f t="shared" si="47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4">
        <f t="shared" si="47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4">
        <f t="shared" si="47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4">
        <f t="shared" si="47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4">
        <f t="shared" si="47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4">
        <f t="shared" si="47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4">
        <f t="shared" si="47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4">
        <f t="shared" si="47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4">
        <f t="shared" si="47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4">
        <f t="shared" si="47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4">
        <f t="shared" si="47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4">
        <f t="shared" si="47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4">
        <f t="shared" si="47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4">
        <f t="shared" si="47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4">
        <f t="shared" si="47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4">
        <f t="shared" si="47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4">
        <f t="shared" si="47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4">
        <f t="shared" si="47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4">
        <f t="shared" si="47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4">
        <f t="shared" si="47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4">
        <f t="shared" si="47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4">
        <f t="shared" si="47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4">
        <f t="shared" si="47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4">
        <f t="shared" si="47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4">
        <f t="shared" si="47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4">
        <f t="shared" si="47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4">
        <f t="shared" si="47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4">
        <f t="shared" si="47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4">
        <f t="shared" si="47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4">
        <f t="shared" si="47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4">
        <f t="shared" si="47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4">
        <f t="shared" si="47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4">
        <f t="shared" si="47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4">
        <f t="shared" si="47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4">
        <f t="shared" si="47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4">
        <f t="shared" si="47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4">
        <f t="shared" si="47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4">
        <f t="shared" si="47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4">
        <f t="shared" si="47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4">
        <f t="shared" si="47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4">
        <f t="shared" si="47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4">
        <f t="shared" si="47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4">
        <f t="shared" si="47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4">
        <f t="shared" si="47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4">
        <f t="shared" si="47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4">
        <f t="shared" si="47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4">
        <f t="shared" si="47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4">
        <f t="shared" si="47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4">
        <f t="shared" si="47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si="46"/>
        <v>388.98</v>
      </c>
      <c r="Q1026" s="10" t="s">
        <v>8323</v>
      </c>
      <c r="R1026" t="s">
        <v>8328</v>
      </c>
      <c r="S1026" s="14">
        <f t="shared" si="47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ref="P1027:P1090" si="49">IFERROR(ROUND(E1027/L1027,2),0)</f>
        <v>71.849999999999994</v>
      </c>
      <c r="Q1027" s="10" t="s">
        <v>8323</v>
      </c>
      <c r="R1027" t="s">
        <v>8328</v>
      </c>
      <c r="S1027" s="14">
        <f t="shared" ref="S1027:S1090" si="50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4">
        <f t="shared" si="50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4">
        <f t="shared" si="50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4">
        <f t="shared" si="50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4">
        <f t="shared" si="50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4">
        <f t="shared" si="50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4">
        <f t="shared" si="50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4">
        <f t="shared" si="50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4">
        <f t="shared" si="50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4">
        <f t="shared" si="50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4">
        <f t="shared" si="50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4">
        <f t="shared" si="50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4">
        <f t="shared" si="50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4">
        <f t="shared" si="50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4">
        <f t="shared" si="50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4">
        <f t="shared" si="50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4">
        <f t="shared" si="50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4">
        <f t="shared" si="50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4">
        <f t="shared" si="50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4">
        <f t="shared" si="50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4">
        <f t="shared" si="50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4">
        <f t="shared" si="50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4">
        <f t="shared" si="50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4">
        <f t="shared" si="50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4">
        <f t="shared" si="50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4">
        <f t="shared" si="50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4">
        <f t="shared" si="50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4">
        <f t="shared" si="50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4">
        <f t="shared" si="50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4">
        <f t="shared" si="50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4">
        <f t="shared" si="50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4">
        <f t="shared" si="50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4">
        <f t="shared" si="50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4">
        <f t="shared" si="50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4">
        <f t="shared" si="50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4">
        <f t="shared" si="50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4">
        <f t="shared" si="50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4">
        <f t="shared" si="50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4">
        <f t="shared" si="50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4">
        <f t="shared" si="50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4">
        <f t="shared" si="50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4">
        <f t="shared" si="50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4">
        <f t="shared" si="50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4">
        <f t="shared" si="50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4">
        <f t="shared" si="50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4">
        <f t="shared" si="50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4">
        <f t="shared" si="50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4">
        <f t="shared" si="50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4">
        <f t="shared" si="50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4">
        <f t="shared" si="50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4">
        <f t="shared" si="50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4">
        <f t="shared" si="50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4">
        <f t="shared" si="50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4">
        <f t="shared" si="50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4">
        <f t="shared" si="50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4">
        <f t="shared" si="50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4">
        <f t="shared" si="50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4">
        <f t="shared" si="50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4">
        <f t="shared" si="50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4">
        <f t="shared" si="50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4">
        <f t="shared" si="50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4">
        <f t="shared" si="50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4">
        <f t="shared" si="50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si="49"/>
        <v>43.42</v>
      </c>
      <c r="Q1090" s="10" t="s">
        <v>8331</v>
      </c>
      <c r="R1090" t="s">
        <v>8332</v>
      </c>
      <c r="S1090" s="14">
        <f t="shared" si="50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ref="P1091:P1154" si="52">IFERROR(ROUND(E1091/L1091,2),0)</f>
        <v>23.96</v>
      </c>
      <c r="Q1091" s="10" t="s">
        <v>8331</v>
      </c>
      <c r="R1091" t="s">
        <v>8332</v>
      </c>
      <c r="S1091" s="14">
        <f t="shared" ref="S1091:S1154" si="53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4">
        <f t="shared" si="53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4">
        <f t="shared" si="53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4">
        <f t="shared" si="53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4">
        <f t="shared" si="53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4">
        <f t="shared" si="53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4">
        <f t="shared" si="53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4">
        <f t="shared" si="53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4">
        <f t="shared" si="53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4">
        <f t="shared" si="53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4">
        <f t="shared" si="53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4">
        <f t="shared" si="53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4">
        <f t="shared" si="53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4">
        <f t="shared" si="53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4">
        <f t="shared" si="53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4">
        <f t="shared" si="53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4">
        <f t="shared" si="53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4">
        <f t="shared" si="53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4">
        <f t="shared" si="53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4">
        <f t="shared" si="53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4">
        <f t="shared" si="53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4">
        <f t="shared" si="53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4">
        <f t="shared" si="53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4">
        <f t="shared" si="53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4">
        <f t="shared" si="53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4">
        <f t="shared" si="53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4">
        <f t="shared" si="53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4">
        <f t="shared" si="53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4">
        <f t="shared" si="53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4">
        <f t="shared" si="53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4">
        <f t="shared" si="53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4">
        <f t="shared" si="53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4">
        <f t="shared" si="53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4">
        <f t="shared" si="53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4">
        <f t="shared" si="53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4">
        <f t="shared" si="53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4">
        <f t="shared" si="53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4">
        <f t="shared" si="53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4">
        <f t="shared" si="53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4">
        <f t="shared" si="53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4">
        <f t="shared" si="53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4">
        <f t="shared" si="53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4">
        <f t="shared" si="53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4">
        <f t="shared" si="53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4">
        <f t="shared" si="53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4">
        <f t="shared" si="53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4">
        <f t="shared" si="53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4">
        <f t="shared" si="53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4">
        <f t="shared" si="53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4">
        <f t="shared" si="53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4">
        <f t="shared" si="53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4">
        <f t="shared" si="53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4">
        <f t="shared" si="53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4">
        <f t="shared" si="53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4">
        <f t="shared" si="53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4">
        <f t="shared" si="53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4">
        <f t="shared" si="53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4">
        <f t="shared" si="53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4">
        <f t="shared" si="53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4">
        <f t="shared" si="53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4">
        <f t="shared" si="53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4">
        <f t="shared" si="53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4">
        <f t="shared" si="53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si="52"/>
        <v>60.73</v>
      </c>
      <c r="Q1154" s="10" t="s">
        <v>8334</v>
      </c>
      <c r="R1154" t="s">
        <v>8335</v>
      </c>
      <c r="S1154" s="14">
        <f t="shared" si="53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ref="P1155:P1218" si="55">IFERROR(ROUND(E1155/L1155,2),0)</f>
        <v>50</v>
      </c>
      <c r="Q1155" s="10" t="s">
        <v>8334</v>
      </c>
      <c r="R1155" t="s">
        <v>8335</v>
      </c>
      <c r="S1155" s="14">
        <f t="shared" ref="S1155:S1218" si="56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4">
        <f t="shared" si="56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4">
        <f t="shared" si="56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4">
        <f t="shared" si="56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4">
        <f t="shared" si="56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4">
        <f t="shared" si="56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4">
        <f t="shared" si="56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4">
        <f t="shared" si="56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4">
        <f t="shared" si="56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4">
        <f t="shared" si="56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4">
        <f t="shared" si="56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4">
        <f t="shared" si="56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4">
        <f t="shared" si="56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4">
        <f t="shared" si="56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4">
        <f t="shared" si="56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4">
        <f t="shared" si="56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4">
        <f t="shared" si="56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4">
        <f t="shared" si="56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4">
        <f t="shared" si="56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4">
        <f t="shared" si="56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4">
        <f t="shared" si="56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4">
        <f t="shared" si="56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4">
        <f t="shared" si="56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4">
        <f t="shared" si="56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4">
        <f t="shared" si="56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4">
        <f t="shared" si="56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4">
        <f t="shared" si="56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4">
        <f t="shared" si="56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4">
        <f t="shared" si="56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4">
        <f t="shared" si="56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4">
        <f t="shared" si="56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4">
        <f t="shared" si="56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4">
        <f t="shared" si="56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4">
        <f t="shared" si="56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4">
        <f t="shared" si="56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4">
        <f t="shared" si="56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4">
        <f t="shared" si="56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4">
        <f t="shared" si="56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4">
        <f t="shared" si="56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4">
        <f t="shared" si="56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4">
        <f t="shared" si="56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4">
        <f t="shared" si="56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4">
        <f t="shared" si="56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4">
        <f t="shared" si="56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4">
        <f t="shared" si="56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4">
        <f t="shared" si="56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4">
        <f t="shared" si="56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4">
        <f t="shared" si="56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4">
        <f t="shared" si="56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4">
        <f t="shared" si="56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4">
        <f t="shared" si="56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4">
        <f t="shared" si="56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4">
        <f t="shared" si="56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4">
        <f t="shared" si="56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4">
        <f t="shared" si="56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4">
        <f t="shared" si="56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4">
        <f t="shared" si="56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4">
        <f t="shared" si="56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4">
        <f t="shared" si="56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4">
        <f t="shared" si="56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4">
        <f t="shared" si="56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4">
        <f t="shared" si="56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4">
        <f t="shared" si="56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si="55"/>
        <v>91.88</v>
      </c>
      <c r="Q1218" s="10" t="s">
        <v>8336</v>
      </c>
      <c r="R1218" t="s">
        <v>8337</v>
      </c>
      <c r="S1218" s="14">
        <f t="shared" si="56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ref="P1219:P1282" si="58">IFERROR(ROUND(E1219/L1219,2),0)</f>
        <v>148.57</v>
      </c>
      <c r="Q1219" s="10" t="s">
        <v>8336</v>
      </c>
      <c r="R1219" t="s">
        <v>8337</v>
      </c>
      <c r="S1219" s="14">
        <f t="shared" ref="S1219:S1282" si="59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4">
        <f t="shared" si="59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4">
        <f t="shared" si="59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4">
        <f t="shared" si="59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4">
        <f t="shared" si="59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4">
        <f t="shared" si="59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4">
        <f t="shared" si="59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4">
        <f t="shared" si="59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4">
        <f t="shared" si="59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4">
        <f t="shared" si="59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4">
        <f t="shared" si="59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4">
        <f t="shared" si="59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4">
        <f t="shared" si="59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4">
        <f t="shared" si="59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4">
        <f t="shared" si="59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4">
        <f t="shared" si="59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4">
        <f t="shared" si="59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4">
        <f t="shared" si="59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4">
        <f t="shared" si="59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4">
        <f t="shared" si="59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4">
        <f t="shared" si="59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4">
        <f t="shared" si="59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4">
        <f t="shared" si="59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4">
        <f t="shared" si="59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4">
        <f t="shared" si="59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4">
        <f t="shared" si="59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4">
        <f t="shared" si="59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4">
        <f t="shared" si="59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4">
        <f t="shared" si="59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4">
        <f t="shared" si="59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4">
        <f t="shared" si="59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4">
        <f t="shared" si="59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4">
        <f t="shared" si="59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4">
        <f t="shared" si="59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4">
        <f t="shared" si="59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4">
        <f t="shared" si="59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4">
        <f t="shared" si="59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4">
        <f t="shared" si="59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4">
        <f t="shared" si="59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4">
        <f t="shared" si="59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4">
        <f t="shared" si="59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4">
        <f t="shared" si="59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4">
        <f t="shared" si="59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4">
        <f t="shared" si="59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4">
        <f t="shared" si="59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4">
        <f t="shared" si="59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4">
        <f t="shared" si="59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4">
        <f t="shared" si="59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4">
        <f t="shared" si="59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4">
        <f t="shared" si="59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4">
        <f t="shared" si="59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4">
        <f t="shared" si="59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4">
        <f t="shared" si="59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4">
        <f t="shared" si="59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4">
        <f t="shared" si="59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4">
        <f t="shared" si="59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4">
        <f t="shared" si="59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4">
        <f t="shared" si="59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4">
        <f t="shared" si="59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4">
        <f t="shared" si="59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si="58"/>
        <v>127.98</v>
      </c>
      <c r="Q1282" s="10" t="s">
        <v>8323</v>
      </c>
      <c r="R1282" t="s">
        <v>8324</v>
      </c>
      <c r="S1282" s="14">
        <f t="shared" si="59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ref="P1283:P1346" si="61">IFERROR(ROUND(E1283/L1283,2),0)</f>
        <v>104.73</v>
      </c>
      <c r="Q1283" s="10" t="s">
        <v>8323</v>
      </c>
      <c r="R1283" t="s">
        <v>8324</v>
      </c>
      <c r="S1283" s="14">
        <f t="shared" ref="S1283:S1346" si="62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4">
        <f t="shared" si="62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4">
        <f t="shared" si="62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4">
        <f t="shared" si="62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4">
        <f t="shared" si="62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4">
        <f t="shared" si="62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4">
        <f t="shared" si="62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4">
        <f t="shared" si="62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4">
        <f t="shared" si="62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4">
        <f t="shared" si="62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4">
        <f t="shared" si="62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4">
        <f t="shared" si="62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4">
        <f t="shared" si="62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4">
        <f t="shared" si="62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4">
        <f t="shared" si="62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4">
        <f t="shared" si="62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4">
        <f t="shared" si="62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4">
        <f t="shared" si="62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4">
        <f t="shared" si="62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4">
        <f t="shared" si="62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4">
        <f t="shared" si="62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4">
        <f t="shared" si="62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4">
        <f t="shared" si="62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4">
        <f t="shared" si="62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4">
        <f t="shared" si="62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4">
        <f t="shared" si="62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4">
        <f t="shared" si="62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4">
        <f t="shared" si="62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4">
        <f t="shared" si="62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4">
        <f t="shared" si="62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4">
        <f t="shared" si="62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4">
        <f t="shared" si="62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4">
        <f t="shared" si="62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4">
        <f t="shared" si="62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4">
        <f t="shared" si="62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4">
        <f t="shared" si="62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4">
        <f t="shared" si="62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4">
        <f t="shared" si="62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4">
        <f t="shared" si="62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4">
        <f t="shared" si="62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4">
        <f t="shared" si="62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4">
        <f t="shared" si="62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4">
        <f t="shared" si="62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4">
        <f t="shared" si="62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4">
        <f t="shared" si="62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4">
        <f t="shared" si="62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4">
        <f t="shared" si="62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4">
        <f t="shared" si="62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4">
        <f t="shared" si="62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4">
        <f t="shared" si="62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4">
        <f t="shared" si="62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4">
        <f t="shared" si="62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4">
        <f t="shared" si="62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4">
        <f t="shared" si="62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4">
        <f t="shared" si="62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4">
        <f t="shared" si="62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4">
        <f t="shared" si="62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4">
        <f t="shared" si="62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4">
        <f t="shared" si="62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4">
        <f t="shared" si="62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4">
        <f t="shared" si="62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si="61"/>
        <v>40.76</v>
      </c>
      <c r="Q1346" s="10" t="s">
        <v>8320</v>
      </c>
      <c r="R1346" t="s">
        <v>8321</v>
      </c>
      <c r="S1346" s="14">
        <f t="shared" si="62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ref="P1347:P1410" si="64">IFERROR(ROUND(E1347/L1347,2),0)</f>
        <v>53.57</v>
      </c>
      <c r="Q1347" s="10" t="s">
        <v>8320</v>
      </c>
      <c r="R1347" t="s">
        <v>8321</v>
      </c>
      <c r="S1347" s="14">
        <f t="shared" ref="S1347:S1410" si="65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4">
        <f t="shared" si="65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4">
        <f t="shared" si="65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4">
        <f t="shared" si="65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4">
        <f t="shared" si="65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4">
        <f t="shared" si="65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4">
        <f t="shared" si="65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4">
        <f t="shared" si="65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4">
        <f t="shared" si="65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4">
        <f t="shared" si="65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4">
        <f t="shared" si="65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4">
        <f t="shared" si="65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4">
        <f t="shared" si="65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4">
        <f t="shared" si="65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4">
        <f t="shared" si="65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4">
        <f t="shared" si="65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4">
        <f t="shared" si="65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4">
        <f t="shared" si="65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4">
        <f t="shared" si="65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4">
        <f t="shared" si="65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4">
        <f t="shared" si="65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4">
        <f t="shared" si="65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4">
        <f t="shared" si="65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4">
        <f t="shared" si="65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4">
        <f t="shared" si="65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4">
        <f t="shared" si="65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4">
        <f t="shared" si="65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4">
        <f t="shared" si="65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4">
        <f t="shared" si="65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4">
        <f t="shared" si="65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4">
        <f t="shared" si="65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4">
        <f t="shared" si="65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4">
        <f t="shared" si="65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4">
        <f t="shared" si="65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4">
        <f t="shared" si="65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4">
        <f t="shared" si="65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4">
        <f t="shared" si="65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4">
        <f t="shared" si="65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4">
        <f t="shared" si="65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4">
        <f t="shared" si="65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4">
        <f t="shared" si="65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4">
        <f t="shared" si="65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4">
        <f t="shared" si="65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4">
        <f t="shared" si="65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4">
        <f t="shared" si="65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4">
        <f t="shared" si="65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4">
        <f t="shared" si="65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4">
        <f t="shared" si="65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4">
        <f t="shared" si="65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4">
        <f t="shared" si="65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4">
        <f t="shared" si="65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4">
        <f t="shared" si="65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4">
        <f t="shared" si="65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4">
        <f t="shared" si="65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4">
        <f t="shared" si="65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4">
        <f t="shared" si="65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4">
        <f t="shared" si="65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4">
        <f t="shared" si="65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4">
        <f t="shared" si="65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4">
        <f t="shared" si="65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4">
        <f t="shared" si="65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si="64"/>
        <v>12</v>
      </c>
      <c r="Q1410" s="10" t="s">
        <v>8320</v>
      </c>
      <c r="R1410" t="s">
        <v>8339</v>
      </c>
      <c r="S1410" s="14">
        <f t="shared" si="65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ref="P1411:P1474" si="67">IFERROR(ROUND(E1411/L1411,2),0)</f>
        <v>0</v>
      </c>
      <c r="Q1411" s="10" t="s">
        <v>8320</v>
      </c>
      <c r="R1411" t="s">
        <v>8339</v>
      </c>
      <c r="S1411" s="14">
        <f t="shared" ref="S1411:S1474" si="68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4">
        <f t="shared" si="68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4">
        <f t="shared" si="68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4">
        <f t="shared" si="68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4">
        <f t="shared" si="68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4">
        <f t="shared" si="68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4">
        <f t="shared" si="68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4">
        <f t="shared" si="68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4">
        <f t="shared" si="68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4">
        <f t="shared" si="68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4">
        <f t="shared" si="68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4">
        <f t="shared" si="68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4">
        <f t="shared" si="68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4">
        <f t="shared" si="68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4">
        <f t="shared" si="68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4">
        <f t="shared" si="68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4">
        <f t="shared" si="68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4">
        <f t="shared" si="68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4">
        <f t="shared" si="68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4">
        <f t="shared" si="68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4">
        <f t="shared" si="68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4">
        <f t="shared" si="68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4">
        <f t="shared" si="68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4">
        <f t="shared" si="68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4">
        <f t="shared" si="68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4">
        <f t="shared" si="68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4">
        <f t="shared" si="68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4">
        <f t="shared" si="68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4">
        <f t="shared" si="68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4">
        <f t="shared" si="68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4">
        <f t="shared" si="68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4">
        <f t="shared" si="68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4">
        <f t="shared" si="68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4">
        <f t="shared" si="68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4">
        <f t="shared" si="68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4">
        <f t="shared" si="68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4">
        <f t="shared" si="68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4">
        <f t="shared" si="68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4">
        <f t="shared" si="68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4">
        <f t="shared" si="68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4">
        <f t="shared" si="68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4">
        <f t="shared" si="68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4">
        <f t="shared" si="68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4">
        <f t="shared" si="68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4">
        <f t="shared" si="68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4">
        <f t="shared" si="68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4">
        <f t="shared" si="68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4">
        <f t="shared" si="68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4">
        <f t="shared" si="68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4">
        <f t="shared" si="68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4">
        <f t="shared" si="68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4">
        <f t="shared" si="68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4">
        <f t="shared" si="68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4">
        <f t="shared" si="68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4">
        <f t="shared" si="68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4">
        <f t="shared" si="68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4">
        <f t="shared" si="68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4">
        <f t="shared" si="68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4">
        <f t="shared" si="68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4">
        <f t="shared" si="68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4">
        <f t="shared" si="68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4">
        <f t="shared" si="68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4">
        <f t="shared" si="68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si="67"/>
        <v>103.2</v>
      </c>
      <c r="Q1474" s="10" t="s">
        <v>8320</v>
      </c>
      <c r="R1474" t="s">
        <v>8340</v>
      </c>
      <c r="S1474" s="14">
        <f t="shared" si="68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ref="P1475:P1538" si="70">IFERROR(ROUND(E1475/L1475,2),0)</f>
        <v>38.46</v>
      </c>
      <c r="Q1475" s="10" t="s">
        <v>8320</v>
      </c>
      <c r="R1475" t="s">
        <v>8340</v>
      </c>
      <c r="S1475" s="14">
        <f t="shared" ref="S1475:S1538" si="71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4">
        <f t="shared" si="71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4">
        <f t="shared" si="71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4">
        <f t="shared" si="71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4">
        <f t="shared" si="71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4">
        <f t="shared" si="71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4">
        <f t="shared" si="71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4">
        <f t="shared" si="71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4">
        <f t="shared" si="71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4">
        <f t="shared" si="71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4">
        <f t="shared" si="71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4">
        <f t="shared" si="71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4">
        <f t="shared" si="71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4">
        <f t="shared" si="71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4">
        <f t="shared" si="71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4">
        <f t="shared" si="71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4">
        <f t="shared" si="71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4">
        <f t="shared" si="71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4">
        <f t="shared" si="71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4">
        <f t="shared" si="71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4">
        <f t="shared" si="71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4">
        <f t="shared" si="71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4">
        <f t="shared" si="71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4">
        <f t="shared" si="71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4">
        <f t="shared" si="71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4">
        <f t="shared" si="71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4">
        <f t="shared" si="71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4">
        <f t="shared" si="71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4">
        <f t="shared" si="71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4">
        <f t="shared" si="71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4">
        <f t="shared" si="71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4">
        <f t="shared" si="71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4">
        <f t="shared" si="71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4">
        <f t="shared" si="71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4">
        <f t="shared" si="71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4">
        <f t="shared" si="71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4">
        <f t="shared" si="71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4">
        <f t="shared" si="71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4">
        <f t="shared" si="71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4">
        <f t="shared" si="71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4">
        <f t="shared" si="71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4">
        <f t="shared" si="71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4">
        <f t="shared" si="71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4">
        <f t="shared" si="71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4">
        <f t="shared" si="71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4">
        <f t="shared" si="71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4">
        <f t="shared" si="71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4">
        <f t="shared" si="71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4">
        <f t="shared" si="71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4">
        <f t="shared" si="71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4">
        <f t="shared" si="71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4">
        <f t="shared" si="71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4">
        <f t="shared" si="71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4">
        <f t="shared" si="71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4">
        <f t="shared" si="71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4">
        <f t="shared" si="71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4">
        <f t="shared" si="71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4">
        <f t="shared" si="71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4">
        <f t="shared" si="71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4">
        <f t="shared" si="71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4">
        <f t="shared" si="71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4">
        <f t="shared" si="71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4">
        <f t="shared" si="71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si="70"/>
        <v>66.02</v>
      </c>
      <c r="Q1538" s="10" t="s">
        <v>8336</v>
      </c>
      <c r="R1538" t="s">
        <v>8337</v>
      </c>
      <c r="S1538" s="14">
        <f t="shared" si="71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ref="P1539:P1602" si="73">IFERROR(ROUND(E1539/L1539,2),0)</f>
        <v>96.38</v>
      </c>
      <c r="Q1539" s="10" t="s">
        <v>8336</v>
      </c>
      <c r="R1539" t="s">
        <v>8337</v>
      </c>
      <c r="S1539" s="14">
        <f t="shared" ref="S1539:S1602" si="74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4">
        <f t="shared" si="74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4">
        <f t="shared" si="74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4">
        <f t="shared" si="74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4">
        <f t="shared" si="74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4">
        <f t="shared" si="74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4">
        <f t="shared" si="74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4">
        <f t="shared" si="74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4">
        <f t="shared" si="74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4">
        <f t="shared" si="74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4">
        <f t="shared" si="74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4">
        <f t="shared" si="74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4">
        <f t="shared" si="74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4">
        <f t="shared" si="74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4">
        <f t="shared" si="74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4">
        <f t="shared" si="74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4">
        <f t="shared" si="74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4">
        <f t="shared" si="74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4">
        <f t="shared" si="74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4">
        <f t="shared" si="74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4">
        <f t="shared" si="74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4">
        <f t="shared" si="74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4">
        <f t="shared" si="74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4">
        <f t="shared" si="74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4">
        <f t="shared" si="74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4">
        <f t="shared" si="74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4">
        <f t="shared" si="74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4">
        <f t="shared" si="74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4">
        <f t="shared" si="74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4">
        <f t="shared" si="74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4">
        <f t="shared" si="74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4">
        <f t="shared" si="74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4">
        <f t="shared" si="74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4">
        <f t="shared" si="74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4">
        <f t="shared" si="74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4">
        <f t="shared" si="74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4">
        <f t="shared" si="74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4">
        <f t="shared" si="74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4">
        <f t="shared" si="74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4">
        <f t="shared" si="74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4">
        <f t="shared" si="74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4">
        <f t="shared" si="74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4">
        <f t="shared" si="74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4">
        <f t="shared" si="74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4">
        <f t="shared" si="74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4">
        <f t="shared" si="74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4">
        <f t="shared" si="74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4">
        <f t="shared" si="74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4">
        <f t="shared" si="74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4">
        <f t="shared" si="74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4">
        <f t="shared" si="74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4">
        <f t="shared" si="74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4">
        <f t="shared" si="74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4">
        <f t="shared" si="74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4">
        <f t="shared" si="74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4">
        <f t="shared" si="74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4">
        <f t="shared" si="74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4">
        <f t="shared" si="74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4">
        <f t="shared" si="74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4">
        <f t="shared" si="74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4">
        <f t="shared" si="74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4">
        <f t="shared" si="74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4">
        <f t="shared" si="74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si="73"/>
        <v>40.78</v>
      </c>
      <c r="Q1602" s="10" t="s">
        <v>8336</v>
      </c>
      <c r="R1602" t="s">
        <v>8343</v>
      </c>
      <c r="S1602" s="14">
        <f t="shared" si="74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ref="P1603:P1666" si="76">IFERROR(ROUND(E1603/L1603,2),0)</f>
        <v>48.33</v>
      </c>
      <c r="Q1603" s="10" t="s">
        <v>8323</v>
      </c>
      <c r="R1603" t="s">
        <v>8324</v>
      </c>
      <c r="S1603" s="14">
        <f t="shared" ref="S1603:S1666" si="77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4">
        <f t="shared" si="77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4">
        <f t="shared" si="77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4">
        <f t="shared" si="77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4">
        <f t="shared" si="77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4">
        <f t="shared" si="77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4">
        <f t="shared" si="77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4">
        <f t="shared" si="77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4">
        <f t="shared" si="77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4">
        <f t="shared" si="77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4">
        <f t="shared" si="77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4">
        <f t="shared" si="77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4">
        <f t="shared" si="77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4">
        <f t="shared" si="77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4">
        <f t="shared" si="77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4">
        <f t="shared" si="77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4">
        <f t="shared" si="77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4">
        <f t="shared" si="77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4">
        <f t="shared" si="77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4">
        <f t="shared" si="77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4">
        <f t="shared" si="77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4">
        <f t="shared" si="77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4">
        <f t="shared" si="77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4">
        <f t="shared" si="77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4">
        <f t="shared" si="77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4">
        <f t="shared" si="77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4">
        <f t="shared" si="77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4">
        <f t="shared" si="77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4">
        <f t="shared" si="77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4">
        <f t="shared" si="77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4">
        <f t="shared" si="77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4">
        <f t="shared" si="77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4">
        <f t="shared" si="77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4">
        <f t="shared" si="77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4">
        <f t="shared" si="77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4">
        <f t="shared" si="77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4">
        <f t="shared" si="77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4">
        <f t="shared" si="77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4">
        <f t="shared" si="77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4">
        <f t="shared" si="77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4">
        <f t="shared" si="77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4">
        <f t="shared" si="77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4">
        <f t="shared" si="77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4">
        <f t="shared" si="77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4">
        <f t="shared" si="77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4">
        <f t="shared" si="77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4">
        <f t="shared" si="77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4">
        <f t="shared" si="77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4">
        <f t="shared" si="77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4">
        <f t="shared" si="77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4">
        <f t="shared" si="77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4">
        <f t="shared" si="77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4">
        <f t="shared" si="77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4">
        <f t="shared" si="77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4">
        <f t="shared" si="77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4">
        <f t="shared" si="77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4">
        <f t="shared" si="77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4">
        <f t="shared" si="77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4">
        <f t="shared" si="77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si="76"/>
        <v>34.380000000000003</v>
      </c>
      <c r="Q1666" s="10" t="s">
        <v>8323</v>
      </c>
      <c r="R1666" t="s">
        <v>8344</v>
      </c>
      <c r="S1666" s="14">
        <f t="shared" si="77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ref="P1667:P1730" si="79">IFERROR(ROUND(E1667/L1667,2),0)</f>
        <v>44.96</v>
      </c>
      <c r="Q1667" s="10" t="s">
        <v>8323</v>
      </c>
      <c r="R1667" t="s">
        <v>8344</v>
      </c>
      <c r="S1667" s="14">
        <f t="shared" ref="S1667:S1730" si="80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4">
        <f t="shared" si="80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4">
        <f t="shared" si="80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4">
        <f t="shared" si="80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4">
        <f t="shared" si="80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4">
        <f t="shared" si="80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4">
        <f t="shared" si="80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4">
        <f t="shared" si="80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4">
        <f t="shared" si="80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4">
        <f t="shared" si="80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4">
        <f t="shared" si="80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4">
        <f t="shared" si="80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4">
        <f t="shared" si="80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4">
        <f t="shared" si="80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4">
        <f t="shared" si="80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4">
        <f t="shared" si="80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4">
        <f t="shared" si="80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4">
        <f t="shared" si="80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4">
        <f t="shared" si="80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4">
        <f t="shared" si="80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4">
        <f t="shared" si="80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4">
        <f t="shared" si="80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4">
        <f t="shared" si="80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4">
        <f t="shared" si="80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4">
        <f t="shared" si="80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4">
        <f t="shared" si="80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4">
        <f t="shared" si="80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4">
        <f t="shared" si="80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4">
        <f t="shared" si="80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4">
        <f t="shared" si="80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4">
        <f t="shared" si="80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4">
        <f t="shared" si="80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4">
        <f t="shared" si="80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4">
        <f t="shared" si="80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4">
        <f t="shared" si="80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4">
        <f t="shared" si="80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4">
        <f t="shared" si="80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4">
        <f t="shared" si="80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4">
        <f t="shared" si="80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4">
        <f t="shared" si="80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4">
        <f t="shared" si="80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4">
        <f t="shared" si="80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4">
        <f t="shared" si="80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4">
        <f t="shared" si="80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4">
        <f t="shared" si="80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4">
        <f t="shared" si="80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4">
        <f t="shared" si="80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4">
        <f t="shared" si="80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4">
        <f t="shared" si="80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4">
        <f t="shared" si="80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4">
        <f t="shared" si="80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4">
        <f t="shared" si="80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4">
        <f t="shared" si="80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4">
        <f t="shared" si="80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4">
        <f t="shared" si="80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4">
        <f t="shared" si="80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4">
        <f t="shared" si="80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4">
        <f t="shared" si="80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4">
        <f t="shared" si="80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4">
        <f t="shared" si="80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4">
        <f t="shared" si="80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4">
        <f t="shared" si="80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4">
        <f t="shared" si="80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si="79"/>
        <v>122.14</v>
      </c>
      <c r="Q1730" s="10" t="s">
        <v>8323</v>
      </c>
      <c r="R1730" t="s">
        <v>8345</v>
      </c>
      <c r="S1730" s="14">
        <f t="shared" si="80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ref="P1731:P1794" si="82">IFERROR(ROUND(E1731/L1731,2),0)</f>
        <v>0</v>
      </c>
      <c r="Q1731" s="10" t="s">
        <v>8323</v>
      </c>
      <c r="R1731" t="s">
        <v>8345</v>
      </c>
      <c r="S1731" s="14">
        <f t="shared" ref="S1731:S1794" si="83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4">
        <f t="shared" si="83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4">
        <f t="shared" si="83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4">
        <f t="shared" si="83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4">
        <f t="shared" si="83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4">
        <f t="shared" si="83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4">
        <f t="shared" si="83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4">
        <f t="shared" si="83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4">
        <f t="shared" si="83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4">
        <f t="shared" si="83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4">
        <f t="shared" si="83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4">
        <f t="shared" si="83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4">
        <f t="shared" si="83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4">
        <f t="shared" si="83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4">
        <f t="shared" si="83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4">
        <f t="shared" si="83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4">
        <f t="shared" si="83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4">
        <f t="shared" si="83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4">
        <f t="shared" si="83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4">
        <f t="shared" si="83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4">
        <f t="shared" si="83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4">
        <f t="shared" si="83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4">
        <f t="shared" si="83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4">
        <f t="shared" si="83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4">
        <f t="shared" si="83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4">
        <f t="shared" si="83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4">
        <f t="shared" si="83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4">
        <f t="shared" si="83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4">
        <f t="shared" si="83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4">
        <f t="shared" si="83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4">
        <f t="shared" si="83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4">
        <f t="shared" si="83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4">
        <f t="shared" si="83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4">
        <f t="shared" si="83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4">
        <f t="shared" si="83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4">
        <f t="shared" si="83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4">
        <f t="shared" si="83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4">
        <f t="shared" si="83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4">
        <f t="shared" si="83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4">
        <f t="shared" si="83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4">
        <f t="shared" si="83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4">
        <f t="shared" si="83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4">
        <f t="shared" si="83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4">
        <f t="shared" si="83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4">
        <f t="shared" si="83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4">
        <f t="shared" si="83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4">
        <f t="shared" si="83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4">
        <f t="shared" si="83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4">
        <f t="shared" si="83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4">
        <f t="shared" si="83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4">
        <f t="shared" si="83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4">
        <f t="shared" si="83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4">
        <f t="shared" si="83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4">
        <f t="shared" si="83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4">
        <f t="shared" si="83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4">
        <f t="shared" si="83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4">
        <f t="shared" si="83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4">
        <f t="shared" si="83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4">
        <f t="shared" si="83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si="82"/>
        <v>109.94</v>
      </c>
      <c r="Q1794" s="10" t="s">
        <v>8336</v>
      </c>
      <c r="R1794" t="s">
        <v>8337</v>
      </c>
      <c r="S1794" s="14">
        <f t="shared" si="83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ref="P1795:P1858" si="85">IFERROR(ROUND(E1795/L1795,2),0)</f>
        <v>20</v>
      </c>
      <c r="Q1795" s="10" t="s">
        <v>8336</v>
      </c>
      <c r="R1795" t="s">
        <v>8337</v>
      </c>
      <c r="S1795" s="14">
        <f t="shared" ref="S1795:S1858" si="86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4">
        <f t="shared" si="86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4">
        <f t="shared" si="86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4">
        <f t="shared" si="86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4">
        <f t="shared" si="86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4">
        <f t="shared" si="86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4">
        <f t="shared" si="86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4">
        <f t="shared" si="86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4">
        <f t="shared" si="86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4">
        <f t="shared" si="86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4">
        <f t="shared" si="86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4">
        <f t="shared" si="86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4">
        <f t="shared" si="86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4">
        <f t="shared" si="86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4">
        <f t="shared" si="86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4">
        <f t="shared" si="86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4">
        <f t="shared" si="86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4">
        <f t="shared" si="86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4">
        <f t="shared" si="86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4">
        <f t="shared" si="86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4">
        <f t="shared" si="86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4">
        <f t="shared" si="86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4">
        <f t="shared" si="86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4">
        <f t="shared" si="86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4">
        <f t="shared" si="86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4">
        <f t="shared" si="86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4">
        <f t="shared" si="86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4">
        <f t="shared" si="86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4">
        <f t="shared" si="86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4">
        <f t="shared" si="86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4">
        <f t="shared" si="86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4">
        <f t="shared" si="86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4">
        <f t="shared" si="86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4">
        <f t="shared" si="86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4">
        <f t="shared" si="86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4">
        <f t="shared" si="86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4">
        <f t="shared" si="86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4">
        <f t="shared" si="86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4">
        <f t="shared" si="86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4">
        <f t="shared" si="86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4">
        <f t="shared" si="86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4">
        <f t="shared" si="86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4">
        <f t="shared" si="86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4">
        <f t="shared" si="86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4">
        <f t="shared" si="86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4">
        <f t="shared" si="86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4">
        <f t="shared" si="86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4">
        <f t="shared" si="86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4">
        <f t="shared" si="86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4">
        <f t="shared" si="86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4">
        <f t="shared" si="86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4">
        <f t="shared" si="86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4">
        <f t="shared" si="86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4">
        <f t="shared" si="86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4">
        <f t="shared" si="86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4">
        <f t="shared" si="86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4">
        <f t="shared" si="86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4">
        <f t="shared" si="86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4">
        <f t="shared" si="86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4">
        <f t="shared" si="86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4">
        <f t="shared" si="86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4">
        <f t="shared" si="86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4">
        <f t="shared" si="86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si="85"/>
        <v>53.29</v>
      </c>
      <c r="Q1858" s="10" t="s">
        <v>8323</v>
      </c>
      <c r="R1858" t="s">
        <v>8324</v>
      </c>
      <c r="S1858" s="14">
        <f t="shared" si="86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ref="P1859:P1922" si="88">IFERROR(ROUND(E1859/L1859,2),0)</f>
        <v>136.36000000000001</v>
      </c>
      <c r="Q1859" s="10" t="s">
        <v>8323</v>
      </c>
      <c r="R1859" t="s">
        <v>8324</v>
      </c>
      <c r="S1859" s="14">
        <f t="shared" ref="S1859:S1922" si="89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4">
        <f t="shared" si="89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4">
        <f t="shared" si="89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4">
        <f t="shared" si="89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4">
        <f t="shared" si="89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4">
        <f t="shared" si="89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4">
        <f t="shared" si="89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4">
        <f t="shared" si="89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4">
        <f t="shared" si="89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4">
        <f t="shared" si="89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4">
        <f t="shared" si="89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4">
        <f t="shared" si="89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4">
        <f t="shared" si="89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4">
        <f t="shared" si="89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4">
        <f t="shared" si="89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4">
        <f t="shared" si="89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4">
        <f t="shared" si="89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4">
        <f t="shared" si="89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4">
        <f t="shared" si="89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4">
        <f t="shared" si="89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4">
        <f t="shared" si="89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4">
        <f t="shared" si="89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4">
        <f t="shared" si="89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4">
        <f t="shared" si="89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4">
        <f t="shared" si="89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4">
        <f t="shared" si="89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4">
        <f t="shared" si="89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4">
        <f t="shared" si="89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4">
        <f t="shared" si="89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4">
        <f t="shared" si="89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4">
        <f t="shared" si="89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4">
        <f t="shared" si="89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4">
        <f t="shared" si="89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4">
        <f t="shared" si="89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4">
        <f t="shared" si="89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4">
        <f t="shared" si="89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4">
        <f t="shared" si="89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4">
        <f t="shared" si="89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4">
        <f t="shared" si="89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4">
        <f t="shared" si="89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4">
        <f t="shared" si="89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4">
        <f t="shared" si="89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4">
        <f t="shared" si="89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4">
        <f t="shared" si="89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4">
        <f t="shared" si="89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4">
        <f t="shared" si="89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4">
        <f t="shared" si="89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4">
        <f t="shared" si="89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4">
        <f t="shared" si="89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4">
        <f t="shared" si="89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4">
        <f t="shared" si="89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4">
        <f t="shared" si="89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4">
        <f t="shared" si="89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4">
        <f t="shared" si="89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4">
        <f t="shared" si="89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4">
        <f t="shared" si="89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4">
        <f t="shared" si="89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4">
        <f t="shared" si="89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4">
        <f t="shared" si="89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4">
        <f t="shared" si="89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4">
        <f t="shared" si="89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4">
        <f t="shared" si="89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4">
        <f t="shared" si="89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si="88"/>
        <v>40.98</v>
      </c>
      <c r="Q1922" s="10" t="s">
        <v>8317</v>
      </c>
      <c r="R1922" t="s">
        <v>8346</v>
      </c>
      <c r="S1922" s="14">
        <f t="shared" si="89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ref="P1923:P1986" si="91">IFERROR(ROUND(E1923/L1923,2),0)</f>
        <v>54</v>
      </c>
      <c r="Q1923" s="10" t="s">
        <v>8323</v>
      </c>
      <c r="R1923" t="s">
        <v>8327</v>
      </c>
      <c r="S1923" s="14">
        <f t="shared" ref="S1923:S1986" si="92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4">
        <f t="shared" si="92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4">
        <f t="shared" si="92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4">
        <f t="shared" si="92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4">
        <f t="shared" si="92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4">
        <f t="shared" si="92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4">
        <f t="shared" si="92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4">
        <f t="shared" si="92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4">
        <f t="shared" si="92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4">
        <f t="shared" si="92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4">
        <f t="shared" si="92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4">
        <f t="shared" si="92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4">
        <f t="shared" si="92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4">
        <f t="shared" si="92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4">
        <f t="shared" si="92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4">
        <f t="shared" si="92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4">
        <f t="shared" si="92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4">
        <f t="shared" si="92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4">
        <f t="shared" si="92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4">
        <f t="shared" si="92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4">
        <f t="shared" si="92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4">
        <f t="shared" si="92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4">
        <f t="shared" si="92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4">
        <f t="shared" si="92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4">
        <f t="shared" si="92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4">
        <f t="shared" si="92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4">
        <f t="shared" si="92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4">
        <f t="shared" si="92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4">
        <f t="shared" si="92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4">
        <f t="shared" si="92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4">
        <f t="shared" si="92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4">
        <f t="shared" si="92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4">
        <f t="shared" si="92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4">
        <f t="shared" si="92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4">
        <f t="shared" si="92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4">
        <f t="shared" si="92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4">
        <f t="shared" si="92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4">
        <f t="shared" si="92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4">
        <f t="shared" si="92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4">
        <f t="shared" si="92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4">
        <f t="shared" si="92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4">
        <f t="shared" si="92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4">
        <f t="shared" si="92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4">
        <f t="shared" si="92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4">
        <f t="shared" si="92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4">
        <f t="shared" si="92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4">
        <f t="shared" si="92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4">
        <f t="shared" si="92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4">
        <f t="shared" si="92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4">
        <f t="shared" si="92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4">
        <f t="shared" si="92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4">
        <f t="shared" si="92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4">
        <f t="shared" si="92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4">
        <f t="shared" si="92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4">
        <f t="shared" si="92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4">
        <f t="shared" si="92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4">
        <f t="shared" si="92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4">
        <f t="shared" si="92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4">
        <f t="shared" si="92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4">
        <f t="shared" si="92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4">
        <f t="shared" si="92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si="91"/>
        <v>453.14</v>
      </c>
      <c r="Q1986" s="10" t="s">
        <v>8336</v>
      </c>
      <c r="R1986" t="s">
        <v>8348</v>
      </c>
      <c r="S1986" s="14">
        <f t="shared" si="92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ref="P1987:P2050" si="94">IFERROR(ROUND(E1987/L1987,2),0)</f>
        <v>12.75</v>
      </c>
      <c r="Q1987" s="10" t="s">
        <v>8336</v>
      </c>
      <c r="R1987" t="s">
        <v>8348</v>
      </c>
      <c r="S1987" s="14">
        <f t="shared" ref="S1987:S2050" si="95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4">
        <f t="shared" si="95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4">
        <f t="shared" si="95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4">
        <f t="shared" si="95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4">
        <f t="shared" si="95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4">
        <f t="shared" si="95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4">
        <f t="shared" si="95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4">
        <f t="shared" si="95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4">
        <f t="shared" si="95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4">
        <f t="shared" si="95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4">
        <f t="shared" si="95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4">
        <f t="shared" si="95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4">
        <f t="shared" si="95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4">
        <f t="shared" si="95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4">
        <f t="shared" si="95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4">
        <f t="shared" si="95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4">
        <f t="shared" si="95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4">
        <f t="shared" si="95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4">
        <f t="shared" si="95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4">
        <f t="shared" si="95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4">
        <f t="shared" si="95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4">
        <f t="shared" si="95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4">
        <f t="shared" si="95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4">
        <f t="shared" si="95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4">
        <f t="shared" si="95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4">
        <f t="shared" si="95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4">
        <f t="shared" si="95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4">
        <f t="shared" si="95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4">
        <f t="shared" si="95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0" t="s">
        <v>8317</v>
      </c>
      <c r="R2016" t="s">
        <v>8347</v>
      </c>
      <c r="S2016" s="14">
        <f t="shared" si="95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0" t="s">
        <v>8317</v>
      </c>
      <c r="R2017" t="s">
        <v>8347</v>
      </c>
      <c r="S2017" s="14">
        <f t="shared" si="95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0" t="s">
        <v>8317</v>
      </c>
      <c r="R2018" t="s">
        <v>8347</v>
      </c>
      <c r="S2018" s="14">
        <f t="shared" si="95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0" t="s">
        <v>8317</v>
      </c>
      <c r="R2019" t="s">
        <v>8347</v>
      </c>
      <c r="S2019" s="14">
        <f t="shared" si="95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0" t="s">
        <v>8317</v>
      </c>
      <c r="R2020" t="s">
        <v>8347</v>
      </c>
      <c r="S2020" s="14">
        <f t="shared" si="95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0" t="s">
        <v>8317</v>
      </c>
      <c r="R2021" t="s">
        <v>8347</v>
      </c>
      <c r="S2021" s="14">
        <f t="shared" si="95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0" t="s">
        <v>8317</v>
      </c>
      <c r="R2022" t="s">
        <v>8347</v>
      </c>
      <c r="S2022" s="14">
        <f t="shared" si="95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0" t="s">
        <v>8317</v>
      </c>
      <c r="R2023" t="s">
        <v>8347</v>
      </c>
      <c r="S2023" s="14">
        <f t="shared" si="95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0" t="s">
        <v>8317</v>
      </c>
      <c r="R2024" t="s">
        <v>8347</v>
      </c>
      <c r="S2024" s="14">
        <f t="shared" si="95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0" t="s">
        <v>8317</v>
      </c>
      <c r="R2025" t="s">
        <v>8347</v>
      </c>
      <c r="S2025" s="14">
        <f t="shared" si="95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0" t="s">
        <v>8317</v>
      </c>
      <c r="R2026" t="s">
        <v>8347</v>
      </c>
      <c r="S2026" s="14">
        <f t="shared" si="95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0" t="s">
        <v>8317</v>
      </c>
      <c r="R2027" t="s">
        <v>8347</v>
      </c>
      <c r="S2027" s="14">
        <f t="shared" si="95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0" t="s">
        <v>8317</v>
      </c>
      <c r="R2028" t="s">
        <v>8347</v>
      </c>
      <c r="S2028" s="14">
        <f t="shared" si="95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0" t="s">
        <v>8317</v>
      </c>
      <c r="R2029" t="s">
        <v>8347</v>
      </c>
      <c r="S2029" s="14">
        <f t="shared" si="95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0" t="s">
        <v>8317</v>
      </c>
      <c r="R2030" t="s">
        <v>8347</v>
      </c>
      <c r="S2030" s="14">
        <f t="shared" si="95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0" t="s">
        <v>8317</v>
      </c>
      <c r="R2031" t="s">
        <v>8347</v>
      </c>
      <c r="S2031" s="14">
        <f t="shared" si="95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0" t="s">
        <v>8317</v>
      </c>
      <c r="R2032" t="s">
        <v>8347</v>
      </c>
      <c r="S2032" s="14">
        <f t="shared" si="95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8347</v>
      </c>
      <c r="S2033" s="14">
        <f t="shared" si="95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0" t="s">
        <v>8317</v>
      </c>
      <c r="R2034" t="s">
        <v>8347</v>
      </c>
      <c r="S2034" s="14">
        <f t="shared" si="95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0" t="s">
        <v>8317</v>
      </c>
      <c r="R2035" t="s">
        <v>8347</v>
      </c>
      <c r="S2035" s="14">
        <f t="shared" si="95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0" t="s">
        <v>8317</v>
      </c>
      <c r="R2036" t="s">
        <v>8347</v>
      </c>
      <c r="S2036" s="14">
        <f t="shared" si="95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0" t="s">
        <v>8317</v>
      </c>
      <c r="R2037" t="s">
        <v>8347</v>
      </c>
      <c r="S2037" s="14">
        <f t="shared" si="95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0" t="s">
        <v>8317</v>
      </c>
      <c r="R2038" t="s">
        <v>8347</v>
      </c>
      <c r="S2038" s="14">
        <f t="shared" si="95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0" t="s">
        <v>8317</v>
      </c>
      <c r="R2039" t="s">
        <v>8347</v>
      </c>
      <c r="S2039" s="14">
        <f t="shared" si="95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0" t="s">
        <v>8317</v>
      </c>
      <c r="R2040" t="s">
        <v>8347</v>
      </c>
      <c r="S2040" s="14">
        <f t="shared" si="95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0" t="s">
        <v>8317</v>
      </c>
      <c r="R2041" t="s">
        <v>8347</v>
      </c>
      <c r="S2041" s="14">
        <f t="shared" si="95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0" t="s">
        <v>8317</v>
      </c>
      <c r="R2042" t="s">
        <v>8347</v>
      </c>
      <c r="S2042" s="14">
        <f t="shared" si="95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0" t="s">
        <v>8317</v>
      </c>
      <c r="R2043" t="s">
        <v>8347</v>
      </c>
      <c r="S2043" s="14">
        <f t="shared" si="95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0" t="s">
        <v>8317</v>
      </c>
      <c r="R2044" t="s">
        <v>8347</v>
      </c>
      <c r="S2044" s="14">
        <f t="shared" si="95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0" t="s">
        <v>8317</v>
      </c>
      <c r="R2045" t="s">
        <v>8347</v>
      </c>
      <c r="S2045" s="14">
        <f t="shared" si="95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0" t="s">
        <v>8317</v>
      </c>
      <c r="R2046" t="s">
        <v>8347</v>
      </c>
      <c r="S2046" s="14">
        <f t="shared" si="95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0" t="s">
        <v>8317</v>
      </c>
      <c r="R2047" t="s">
        <v>8347</v>
      </c>
      <c r="S2047" s="14">
        <f t="shared" si="95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0" t="s">
        <v>8317</v>
      </c>
      <c r="R2048" t="s">
        <v>8347</v>
      </c>
      <c r="S2048" s="14">
        <f t="shared" si="95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0" t="s">
        <v>8317</v>
      </c>
      <c r="R2049" t="s">
        <v>8347</v>
      </c>
      <c r="S2049" s="14">
        <f t="shared" si="95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si="94"/>
        <v>91.83</v>
      </c>
      <c r="Q2050" s="10" t="s">
        <v>8317</v>
      </c>
      <c r="R2050" t="s">
        <v>8347</v>
      </c>
      <c r="S2050" s="14">
        <f t="shared" si="95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ref="P2051:P2114" si="97">IFERROR(ROUND(E2051/L2051,2),0)</f>
        <v>80.989999999999995</v>
      </c>
      <c r="Q2051" s="10" t="s">
        <v>8317</v>
      </c>
      <c r="R2051" t="s">
        <v>8347</v>
      </c>
      <c r="S2051" s="14">
        <f t="shared" ref="S2051:S2114" si="98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4">
        <f t="shared" si="98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4">
        <f t="shared" si="98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4">
        <f t="shared" si="98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4">
        <f t="shared" si="98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4">
        <f t="shared" si="98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4">
        <f t="shared" si="98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4">
        <f t="shared" si="98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4">
        <f t="shared" si="98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0" t="s">
        <v>8317</v>
      </c>
      <c r="R2060" t="s">
        <v>8347</v>
      </c>
      <c r="S2060" s="14">
        <f t="shared" si="98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0" t="s">
        <v>8317</v>
      </c>
      <c r="R2061" t="s">
        <v>8347</v>
      </c>
      <c r="S2061" s="14">
        <f t="shared" si="98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0" t="s">
        <v>8317</v>
      </c>
      <c r="R2062" t="s">
        <v>8347</v>
      </c>
      <c r="S2062" s="14">
        <f t="shared" si="98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0" t="s">
        <v>8317</v>
      </c>
      <c r="R2063" t="s">
        <v>8347</v>
      </c>
      <c r="S2063" s="14">
        <f t="shared" si="98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0" t="s">
        <v>8317</v>
      </c>
      <c r="R2064" t="s">
        <v>8347</v>
      </c>
      <c r="S2064" s="14">
        <f t="shared" si="98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0" t="s">
        <v>8317</v>
      </c>
      <c r="R2065" t="s">
        <v>8347</v>
      </c>
      <c r="S2065" s="14">
        <f t="shared" si="98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0" t="s">
        <v>8317</v>
      </c>
      <c r="R2066" t="s">
        <v>8347</v>
      </c>
      <c r="S2066" s="14">
        <f t="shared" si="98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0" t="s">
        <v>8317</v>
      </c>
      <c r="R2067" t="s">
        <v>8347</v>
      </c>
      <c r="S2067" s="14">
        <f t="shared" si="98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0" t="s">
        <v>8317</v>
      </c>
      <c r="R2068" t="s">
        <v>8347</v>
      </c>
      <c r="S2068" s="14">
        <f t="shared" si="98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0" t="s">
        <v>8317</v>
      </c>
      <c r="R2069" t="s">
        <v>8347</v>
      </c>
      <c r="S2069" s="14">
        <f t="shared" si="98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0" t="s">
        <v>8317</v>
      </c>
      <c r="R2070" t="s">
        <v>8347</v>
      </c>
      <c r="S2070" s="14">
        <f t="shared" si="98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0" t="s">
        <v>8317</v>
      </c>
      <c r="R2071" t="s">
        <v>8347</v>
      </c>
      <c r="S2071" s="14">
        <f t="shared" si="98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0" t="s">
        <v>8317</v>
      </c>
      <c r="R2072" t="s">
        <v>8347</v>
      </c>
      <c r="S2072" s="14">
        <f t="shared" si="98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0" t="s">
        <v>8317</v>
      </c>
      <c r="R2073" t="s">
        <v>8347</v>
      </c>
      <c r="S2073" s="14">
        <f t="shared" si="98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0" t="s">
        <v>8317</v>
      </c>
      <c r="R2074" t="s">
        <v>8347</v>
      </c>
      <c r="S2074" s="14">
        <f t="shared" si="98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0" t="s">
        <v>8317</v>
      </c>
      <c r="R2075" t="s">
        <v>8347</v>
      </c>
      <c r="S2075" s="14">
        <f t="shared" si="98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0" t="s">
        <v>8317</v>
      </c>
      <c r="R2076" t="s">
        <v>8347</v>
      </c>
      <c r="S2076" s="14">
        <f t="shared" si="98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0" t="s">
        <v>8317</v>
      </c>
      <c r="R2077" t="s">
        <v>8347</v>
      </c>
      <c r="S2077" s="14">
        <f t="shared" si="98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0" t="s">
        <v>8317</v>
      </c>
      <c r="R2078" t="s">
        <v>8347</v>
      </c>
      <c r="S2078" s="14">
        <f t="shared" si="98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0" t="s">
        <v>8317</v>
      </c>
      <c r="R2079" t="s">
        <v>8347</v>
      </c>
      <c r="S2079" s="14">
        <f t="shared" si="98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0" t="s">
        <v>8317</v>
      </c>
      <c r="R2080" t="s">
        <v>8347</v>
      </c>
      <c r="S2080" s="14">
        <f t="shared" si="98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0" t="s">
        <v>8317</v>
      </c>
      <c r="R2081" t="s">
        <v>8347</v>
      </c>
      <c r="S2081" s="14">
        <f t="shared" si="98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0" t="s">
        <v>8317</v>
      </c>
      <c r="R2082" t="s">
        <v>8347</v>
      </c>
      <c r="S2082" s="14">
        <f t="shared" si="98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4">
        <f t="shared" si="98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4">
        <f t="shared" si="98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4">
        <f t="shared" si="98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4">
        <f t="shared" si="98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4">
        <f t="shared" si="98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4">
        <f t="shared" si="98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4">
        <f t="shared" si="98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8327</v>
      </c>
      <c r="S2090" s="14">
        <f t="shared" si="98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8327</v>
      </c>
      <c r="S2091" s="14">
        <f t="shared" si="98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8327</v>
      </c>
      <c r="S2092" s="14">
        <f t="shared" si="98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8327</v>
      </c>
      <c r="S2093" s="14">
        <f t="shared" si="98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8327</v>
      </c>
      <c r="S2094" s="14">
        <f t="shared" si="98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8327</v>
      </c>
      <c r="S2095" s="14">
        <f t="shared" si="98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0" t="s">
        <v>8323</v>
      </c>
      <c r="R2096" t="s">
        <v>8327</v>
      </c>
      <c r="S2096" s="14">
        <f t="shared" si="98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0" t="s">
        <v>8323</v>
      </c>
      <c r="R2097" t="s">
        <v>8327</v>
      </c>
      <c r="S2097" s="14">
        <f t="shared" si="98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0" t="s">
        <v>8323</v>
      </c>
      <c r="R2098" t="s">
        <v>8327</v>
      </c>
      <c r="S2098" s="14">
        <f t="shared" si="98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0" t="s">
        <v>8323</v>
      </c>
      <c r="R2099" t="s">
        <v>8327</v>
      </c>
      <c r="S2099" s="14">
        <f t="shared" si="98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0" t="s">
        <v>8323</v>
      </c>
      <c r="R2100" t="s">
        <v>8327</v>
      </c>
      <c r="S2100" s="14">
        <f t="shared" si="98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0" t="s">
        <v>8323</v>
      </c>
      <c r="R2101" t="s">
        <v>8327</v>
      </c>
      <c r="S2101" s="14">
        <f t="shared" si="98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0" t="s">
        <v>8323</v>
      </c>
      <c r="R2102" t="s">
        <v>8327</v>
      </c>
      <c r="S2102" s="14">
        <f t="shared" si="98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0" t="s">
        <v>8323</v>
      </c>
      <c r="R2103" t="s">
        <v>8327</v>
      </c>
      <c r="S2103" s="14">
        <f t="shared" si="98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0" t="s">
        <v>8323</v>
      </c>
      <c r="R2104" t="s">
        <v>8327</v>
      </c>
      <c r="S2104" s="14">
        <f t="shared" si="98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0" t="s">
        <v>8323</v>
      </c>
      <c r="R2105" t="s">
        <v>8327</v>
      </c>
      <c r="S2105" s="14">
        <f t="shared" si="98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0" t="s">
        <v>8323</v>
      </c>
      <c r="R2106" t="s">
        <v>8327</v>
      </c>
      <c r="S2106" s="14">
        <f t="shared" si="98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0" t="s">
        <v>8323</v>
      </c>
      <c r="R2107" t="s">
        <v>8327</v>
      </c>
      <c r="S2107" s="14">
        <f t="shared" si="98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0" t="s">
        <v>8323</v>
      </c>
      <c r="R2108" t="s">
        <v>8327</v>
      </c>
      <c r="S2108" s="14">
        <f t="shared" si="98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0" t="s">
        <v>8323</v>
      </c>
      <c r="R2109" t="s">
        <v>8327</v>
      </c>
      <c r="S2109" s="14">
        <f t="shared" si="98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0" t="s">
        <v>8323</v>
      </c>
      <c r="R2110" t="s">
        <v>8327</v>
      </c>
      <c r="S2110" s="14">
        <f t="shared" si="98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0" t="s">
        <v>8323</v>
      </c>
      <c r="R2111" t="s">
        <v>8327</v>
      </c>
      <c r="S2111" s="14">
        <f t="shared" si="98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0" t="s">
        <v>8323</v>
      </c>
      <c r="R2112" t="s">
        <v>8327</v>
      </c>
      <c r="S2112" s="14">
        <f t="shared" si="98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0" t="s">
        <v>8323</v>
      </c>
      <c r="R2113" t="s">
        <v>8327</v>
      </c>
      <c r="S2113" s="14">
        <f t="shared" si="98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si="97"/>
        <v>27.27</v>
      </c>
      <c r="Q2114" s="10" t="s">
        <v>8323</v>
      </c>
      <c r="R2114" t="s">
        <v>8327</v>
      </c>
      <c r="S2114" s="14">
        <f t="shared" si="98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ref="P2115:P2178" si="100">IFERROR(ROUND(E2115/L2115,2),0)</f>
        <v>68.599999999999994</v>
      </c>
      <c r="Q2115" s="10" t="s">
        <v>8323</v>
      </c>
      <c r="R2115" t="s">
        <v>8327</v>
      </c>
      <c r="S2115" s="14">
        <f t="shared" ref="S2115:S2178" si="101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4">
        <f t="shared" si="101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4">
        <f t="shared" si="101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4">
        <f t="shared" si="101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4">
        <f t="shared" si="101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4">
        <f t="shared" si="101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4">
        <f t="shared" si="101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4">
        <f t="shared" si="101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4">
        <f t="shared" si="101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0" t="s">
        <v>8331</v>
      </c>
      <c r="R2124" t="s">
        <v>8332</v>
      </c>
      <c r="S2124" s="14">
        <f t="shared" si="101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0" t="s">
        <v>8331</v>
      </c>
      <c r="R2125" t="s">
        <v>8332</v>
      </c>
      <c r="S2125" s="14">
        <f t="shared" si="101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0" t="s">
        <v>8331</v>
      </c>
      <c r="R2126" t="s">
        <v>8332</v>
      </c>
      <c r="S2126" s="14">
        <f t="shared" si="101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0" t="s">
        <v>8331</v>
      </c>
      <c r="R2127" t="s">
        <v>8332</v>
      </c>
      <c r="S2127" s="14">
        <f t="shared" si="101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0" t="s">
        <v>8331</v>
      </c>
      <c r="R2128" t="s">
        <v>8332</v>
      </c>
      <c r="S2128" s="14">
        <f t="shared" si="101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0" t="s">
        <v>8331</v>
      </c>
      <c r="R2129" t="s">
        <v>8332</v>
      </c>
      <c r="S2129" s="14">
        <f t="shared" si="101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0" t="s">
        <v>8331</v>
      </c>
      <c r="R2130" t="s">
        <v>8332</v>
      </c>
      <c r="S2130" s="14">
        <f t="shared" si="101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0" t="s">
        <v>8331</v>
      </c>
      <c r="R2131" t="s">
        <v>8332</v>
      </c>
      <c r="S2131" s="14">
        <f t="shared" si="101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0" t="s">
        <v>8331</v>
      </c>
      <c r="R2132" t="s">
        <v>8332</v>
      </c>
      <c r="S2132" s="14">
        <f t="shared" si="101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0" t="s">
        <v>8331</v>
      </c>
      <c r="R2133" t="s">
        <v>8332</v>
      </c>
      <c r="S2133" s="14">
        <f t="shared" si="101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0" t="s">
        <v>8331</v>
      </c>
      <c r="R2134" t="s">
        <v>8332</v>
      </c>
      <c r="S2134" s="14">
        <f t="shared" si="101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0" t="s">
        <v>8331</v>
      </c>
      <c r="R2135" t="s">
        <v>8332</v>
      </c>
      <c r="S2135" s="14">
        <f t="shared" si="101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0" t="s">
        <v>8331</v>
      </c>
      <c r="R2136" t="s">
        <v>8332</v>
      </c>
      <c r="S2136" s="14">
        <f t="shared" si="101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0" t="s">
        <v>8331</v>
      </c>
      <c r="R2137" t="s">
        <v>8332</v>
      </c>
      <c r="S2137" s="14">
        <f t="shared" si="101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0" t="s">
        <v>8331</v>
      </c>
      <c r="R2138" t="s">
        <v>8332</v>
      </c>
      <c r="S2138" s="14">
        <f t="shared" si="101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0" t="s">
        <v>8331</v>
      </c>
      <c r="R2139" t="s">
        <v>8332</v>
      </c>
      <c r="S2139" s="14">
        <f t="shared" si="101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0" t="s">
        <v>8331</v>
      </c>
      <c r="R2140" t="s">
        <v>8332</v>
      </c>
      <c r="S2140" s="14">
        <f t="shared" si="101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0" t="s">
        <v>8331</v>
      </c>
      <c r="R2141" t="s">
        <v>8332</v>
      </c>
      <c r="S2141" s="14">
        <f t="shared" si="101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0" t="s">
        <v>8331</v>
      </c>
      <c r="R2142" t="s">
        <v>8332</v>
      </c>
      <c r="S2142" s="14">
        <f t="shared" si="101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0" t="s">
        <v>8331</v>
      </c>
      <c r="R2143" t="s">
        <v>8332</v>
      </c>
      <c r="S2143" s="14">
        <f t="shared" si="101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0" t="s">
        <v>8331</v>
      </c>
      <c r="R2144" t="s">
        <v>8332</v>
      </c>
      <c r="S2144" s="14">
        <f t="shared" si="101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0" t="s">
        <v>8331</v>
      </c>
      <c r="R2145" t="s">
        <v>8332</v>
      </c>
      <c r="S2145" s="14">
        <f t="shared" si="101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0" t="s">
        <v>8331</v>
      </c>
      <c r="R2146" t="s">
        <v>8332</v>
      </c>
      <c r="S2146" s="14">
        <f t="shared" si="101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0" t="s">
        <v>8331</v>
      </c>
      <c r="R2147" t="s">
        <v>8332</v>
      </c>
      <c r="S2147" s="14">
        <f t="shared" si="101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0" t="s">
        <v>8331</v>
      </c>
      <c r="R2148" t="s">
        <v>8332</v>
      </c>
      <c r="S2148" s="14">
        <f t="shared" si="101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0" t="s">
        <v>8331</v>
      </c>
      <c r="R2149" t="s">
        <v>8332</v>
      </c>
      <c r="S2149" s="14">
        <f t="shared" si="101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0" t="s">
        <v>8331</v>
      </c>
      <c r="R2150" t="s">
        <v>8332</v>
      </c>
      <c r="S2150" s="14">
        <f t="shared" si="101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0" t="s">
        <v>8331</v>
      </c>
      <c r="R2151" t="s">
        <v>8332</v>
      </c>
      <c r="S2151" s="14">
        <f t="shared" si="101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0" t="s">
        <v>8331</v>
      </c>
      <c r="R2152" t="s">
        <v>8332</v>
      </c>
      <c r="S2152" s="14">
        <f t="shared" si="101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0" t="s">
        <v>8331</v>
      </c>
      <c r="R2153" t="s">
        <v>8332</v>
      </c>
      <c r="S2153" s="14">
        <f t="shared" si="101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0" t="s">
        <v>8331</v>
      </c>
      <c r="R2154" t="s">
        <v>8332</v>
      </c>
      <c r="S2154" s="14">
        <f t="shared" si="101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0" t="s">
        <v>8331</v>
      </c>
      <c r="R2155" t="s">
        <v>8332</v>
      </c>
      <c r="S2155" s="14">
        <f t="shared" si="101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0" t="s">
        <v>8331</v>
      </c>
      <c r="R2156" t="s">
        <v>8332</v>
      </c>
      <c r="S2156" s="14">
        <f t="shared" si="101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0" t="s">
        <v>8331</v>
      </c>
      <c r="R2157" t="s">
        <v>8332</v>
      </c>
      <c r="S2157" s="14">
        <f t="shared" si="101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0" t="s">
        <v>8331</v>
      </c>
      <c r="R2158" t="s">
        <v>8332</v>
      </c>
      <c r="S2158" s="14">
        <f t="shared" si="101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0" t="s">
        <v>8331</v>
      </c>
      <c r="R2159" t="s">
        <v>8332</v>
      </c>
      <c r="S2159" s="14">
        <f t="shared" si="101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0" t="s">
        <v>8331</v>
      </c>
      <c r="R2160" t="s">
        <v>8332</v>
      </c>
      <c r="S2160" s="14">
        <f t="shared" si="101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0" t="s">
        <v>8331</v>
      </c>
      <c r="R2161" t="s">
        <v>8332</v>
      </c>
      <c r="S2161" s="14">
        <f t="shared" si="101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0" t="s">
        <v>8331</v>
      </c>
      <c r="R2162" t="s">
        <v>8332</v>
      </c>
      <c r="S2162" s="14">
        <f t="shared" si="101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0" t="s">
        <v>8323</v>
      </c>
      <c r="R2163" t="s">
        <v>8324</v>
      </c>
      <c r="S2163" s="14">
        <f t="shared" si="101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0" t="s">
        <v>8323</v>
      </c>
      <c r="R2164" t="s">
        <v>8324</v>
      </c>
      <c r="S2164" s="14">
        <f t="shared" si="101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0" t="s">
        <v>8323</v>
      </c>
      <c r="R2165" t="s">
        <v>8324</v>
      </c>
      <c r="S2165" s="14">
        <f t="shared" si="101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0" t="s">
        <v>8323</v>
      </c>
      <c r="R2166" t="s">
        <v>8324</v>
      </c>
      <c r="S2166" s="14">
        <f t="shared" si="101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0" t="s">
        <v>8323</v>
      </c>
      <c r="R2167" t="s">
        <v>8324</v>
      </c>
      <c r="S2167" s="14">
        <f t="shared" si="101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0" t="s">
        <v>8323</v>
      </c>
      <c r="R2168" t="s">
        <v>8324</v>
      </c>
      <c r="S2168" s="14">
        <f t="shared" si="101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0" t="s">
        <v>8323</v>
      </c>
      <c r="R2169" t="s">
        <v>8324</v>
      </c>
      <c r="S2169" s="14">
        <f t="shared" si="101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0" t="s">
        <v>8323</v>
      </c>
      <c r="R2170" t="s">
        <v>8324</v>
      </c>
      <c r="S2170" s="14">
        <f t="shared" si="101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0" t="s">
        <v>8323</v>
      </c>
      <c r="R2171" t="s">
        <v>8324</v>
      </c>
      <c r="S2171" s="14">
        <f t="shared" si="101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0" t="s">
        <v>8323</v>
      </c>
      <c r="R2172" t="s">
        <v>8324</v>
      </c>
      <c r="S2172" s="14">
        <f t="shared" si="101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0" t="s">
        <v>8323</v>
      </c>
      <c r="R2173" t="s">
        <v>8324</v>
      </c>
      <c r="S2173" s="14">
        <f t="shared" si="101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0" t="s">
        <v>8323</v>
      </c>
      <c r="R2174" t="s">
        <v>8324</v>
      </c>
      <c r="S2174" s="14">
        <f t="shared" si="101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0" t="s">
        <v>8323</v>
      </c>
      <c r="R2175" t="s">
        <v>8324</v>
      </c>
      <c r="S2175" s="14">
        <f t="shared" si="101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0" t="s">
        <v>8323</v>
      </c>
      <c r="R2176" t="s">
        <v>8324</v>
      </c>
      <c r="S2176" s="14">
        <f t="shared" si="101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0" t="s">
        <v>8323</v>
      </c>
      <c r="R2177" t="s">
        <v>8324</v>
      </c>
      <c r="S2177" s="14">
        <f t="shared" si="101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si="100"/>
        <v>88.75</v>
      </c>
      <c r="Q2178" s="10" t="s">
        <v>8323</v>
      </c>
      <c r="R2178" t="s">
        <v>8324</v>
      </c>
      <c r="S2178" s="14">
        <f t="shared" si="101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IFERROR(ROUND(E2179/L2179,2),0)</f>
        <v>65.87</v>
      </c>
      <c r="Q2179" s="10" t="s">
        <v>8323</v>
      </c>
      <c r="R2179" t="s">
        <v>8324</v>
      </c>
      <c r="S2179" s="14">
        <f t="shared" ref="S2179:S2242" si="104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4">
        <f t="shared" si="104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4">
        <f t="shared" si="104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4">
        <f t="shared" si="104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4">
        <f t="shared" si="104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4">
        <f t="shared" si="104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4">
        <f t="shared" si="104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4">
        <f t="shared" si="104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4">
        <f t="shared" si="104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0" t="s">
        <v>8331</v>
      </c>
      <c r="R2188" t="s">
        <v>8349</v>
      </c>
      <c r="S2188" s="14">
        <f t="shared" si="104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0" t="s">
        <v>8331</v>
      </c>
      <c r="R2189" t="s">
        <v>8349</v>
      </c>
      <c r="S2189" s="14">
        <f t="shared" si="104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0" t="s">
        <v>8331</v>
      </c>
      <c r="R2190" t="s">
        <v>8349</v>
      </c>
      <c r="S2190" s="14">
        <f t="shared" si="104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0" t="s">
        <v>8331</v>
      </c>
      <c r="R2191" t="s">
        <v>8349</v>
      </c>
      <c r="S2191" s="14">
        <f t="shared" si="104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0" t="s">
        <v>8331</v>
      </c>
      <c r="R2192" t="s">
        <v>8349</v>
      </c>
      <c r="S2192" s="14">
        <f t="shared" si="104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0" t="s">
        <v>8331</v>
      </c>
      <c r="R2193" t="s">
        <v>8349</v>
      </c>
      <c r="S2193" s="14">
        <f t="shared" si="104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0" t="s">
        <v>8331</v>
      </c>
      <c r="R2194" t="s">
        <v>8349</v>
      </c>
      <c r="S2194" s="14">
        <f t="shared" si="104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0" t="s">
        <v>8331</v>
      </c>
      <c r="R2195" t="s">
        <v>8349</v>
      </c>
      <c r="S2195" s="14">
        <f t="shared" si="104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0" t="s">
        <v>8331</v>
      </c>
      <c r="R2196" t="s">
        <v>8349</v>
      </c>
      <c r="S2196" s="14">
        <f t="shared" si="104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0" t="s">
        <v>8331</v>
      </c>
      <c r="R2197" t="s">
        <v>8349</v>
      </c>
      <c r="S2197" s="14">
        <f t="shared" si="104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0" t="s">
        <v>8331</v>
      </c>
      <c r="R2198" t="s">
        <v>8349</v>
      </c>
      <c r="S2198" s="14">
        <f t="shared" si="104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0" t="s">
        <v>8331</v>
      </c>
      <c r="R2199" t="s">
        <v>8349</v>
      </c>
      <c r="S2199" s="14">
        <f t="shared" si="104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0" t="s">
        <v>8331</v>
      </c>
      <c r="R2200" t="s">
        <v>8349</v>
      </c>
      <c r="S2200" s="14">
        <f t="shared" si="104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0" t="s">
        <v>8331</v>
      </c>
      <c r="R2201" t="s">
        <v>8349</v>
      </c>
      <c r="S2201" s="14">
        <f t="shared" si="104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0" t="s">
        <v>8331</v>
      </c>
      <c r="R2202" t="s">
        <v>8349</v>
      </c>
      <c r="S2202" s="14">
        <f t="shared" si="104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0" t="s">
        <v>8323</v>
      </c>
      <c r="R2203" t="s">
        <v>8328</v>
      </c>
      <c r="S2203" s="14">
        <f t="shared" si="104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0" t="s">
        <v>8323</v>
      </c>
      <c r="R2204" t="s">
        <v>8328</v>
      </c>
      <c r="S2204" s="14">
        <f t="shared" si="104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0" t="s">
        <v>8323</v>
      </c>
      <c r="R2205" t="s">
        <v>8328</v>
      </c>
      <c r="S2205" s="14">
        <f t="shared" si="104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0" t="s">
        <v>8323</v>
      </c>
      <c r="R2206" t="s">
        <v>8328</v>
      </c>
      <c r="S2206" s="14">
        <f t="shared" si="104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0" t="s">
        <v>8323</v>
      </c>
      <c r="R2207" t="s">
        <v>8328</v>
      </c>
      <c r="S2207" s="14">
        <f t="shared" si="104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0" t="s">
        <v>8323</v>
      </c>
      <c r="R2208" t="s">
        <v>8328</v>
      </c>
      <c r="S2208" s="14">
        <f t="shared" si="104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0" t="s">
        <v>8323</v>
      </c>
      <c r="R2209" t="s">
        <v>8328</v>
      </c>
      <c r="S2209" s="14">
        <f t="shared" si="104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8328</v>
      </c>
      <c r="S2210" s="14">
        <f t="shared" si="104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0" t="s">
        <v>8323</v>
      </c>
      <c r="R2211" t="s">
        <v>8328</v>
      </c>
      <c r="S2211" s="14">
        <f t="shared" si="104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0" t="s">
        <v>8323</v>
      </c>
      <c r="R2212" t="s">
        <v>8328</v>
      </c>
      <c r="S2212" s="14">
        <f t="shared" si="104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0" t="s">
        <v>8323</v>
      </c>
      <c r="R2213" t="s">
        <v>8328</v>
      </c>
      <c r="S2213" s="14">
        <f t="shared" si="104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0" t="s">
        <v>8323</v>
      </c>
      <c r="R2214" t="s">
        <v>8328</v>
      </c>
      <c r="S2214" s="14">
        <f t="shared" si="104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0" t="s">
        <v>8323</v>
      </c>
      <c r="R2215" t="s">
        <v>8328</v>
      </c>
      <c r="S2215" s="14">
        <f t="shared" si="104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0" t="s">
        <v>8323</v>
      </c>
      <c r="R2216" t="s">
        <v>8328</v>
      </c>
      <c r="S2216" s="14">
        <f t="shared" si="104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0" t="s">
        <v>8323</v>
      </c>
      <c r="R2217" t="s">
        <v>8328</v>
      </c>
      <c r="S2217" s="14">
        <f t="shared" si="104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0" t="s">
        <v>8323</v>
      </c>
      <c r="R2218" t="s">
        <v>8328</v>
      </c>
      <c r="S2218" s="14">
        <f t="shared" si="104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8328</v>
      </c>
      <c r="S2219" s="14">
        <f t="shared" si="104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8328</v>
      </c>
      <c r="S2220" s="14">
        <f t="shared" si="104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0" t="s">
        <v>8323</v>
      </c>
      <c r="R2221" t="s">
        <v>8328</v>
      </c>
      <c r="S2221" s="14">
        <f t="shared" si="104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0" t="s">
        <v>8323</v>
      </c>
      <c r="R2222" t="s">
        <v>8328</v>
      </c>
      <c r="S2222" s="14">
        <f t="shared" si="104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0" t="s">
        <v>8331</v>
      </c>
      <c r="R2223" t="s">
        <v>8349</v>
      </c>
      <c r="S2223" s="14">
        <f t="shared" si="104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0" t="s">
        <v>8331</v>
      </c>
      <c r="R2224" t="s">
        <v>8349</v>
      </c>
      <c r="S2224" s="14">
        <f t="shared" si="104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0" t="s">
        <v>8331</v>
      </c>
      <c r="R2225" t="s">
        <v>8349</v>
      </c>
      <c r="S2225" s="14">
        <f t="shared" si="104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0" t="s">
        <v>8331</v>
      </c>
      <c r="R2226" t="s">
        <v>8349</v>
      </c>
      <c r="S2226" s="14">
        <f t="shared" si="104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0" t="s">
        <v>8331</v>
      </c>
      <c r="R2227" t="s">
        <v>8349</v>
      </c>
      <c r="S2227" s="14">
        <f t="shared" si="104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0" t="s">
        <v>8331</v>
      </c>
      <c r="R2228" t="s">
        <v>8349</v>
      </c>
      <c r="S2228" s="14">
        <f t="shared" si="104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0" t="s">
        <v>8331</v>
      </c>
      <c r="R2229" t="s">
        <v>8349</v>
      </c>
      <c r="S2229" s="14">
        <f t="shared" si="104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8349</v>
      </c>
      <c r="S2230" s="14">
        <f t="shared" si="104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0" t="s">
        <v>8331</v>
      </c>
      <c r="R2231" t="s">
        <v>8349</v>
      </c>
      <c r="S2231" s="14">
        <f t="shared" si="104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0" t="s">
        <v>8331</v>
      </c>
      <c r="R2232" t="s">
        <v>8349</v>
      </c>
      <c r="S2232" s="14">
        <f t="shared" si="104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0" t="s">
        <v>8331</v>
      </c>
      <c r="R2233" t="s">
        <v>8349</v>
      </c>
      <c r="S2233" s="14">
        <f t="shared" si="104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0" t="s">
        <v>8331</v>
      </c>
      <c r="R2234" t="s">
        <v>8349</v>
      </c>
      <c r="S2234" s="14">
        <f t="shared" si="104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0" t="s">
        <v>8331</v>
      </c>
      <c r="R2235" t="s">
        <v>8349</v>
      </c>
      <c r="S2235" s="14">
        <f t="shared" si="104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0" t="s">
        <v>8331</v>
      </c>
      <c r="R2236" t="s">
        <v>8349</v>
      </c>
      <c r="S2236" s="14">
        <f t="shared" si="104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0" t="s">
        <v>8331</v>
      </c>
      <c r="R2237" t="s">
        <v>8349</v>
      </c>
      <c r="S2237" s="14">
        <f t="shared" si="104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0" t="s">
        <v>8331</v>
      </c>
      <c r="R2238" t="s">
        <v>8349</v>
      </c>
      <c r="S2238" s="14">
        <f t="shared" si="104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0" t="s">
        <v>8331</v>
      </c>
      <c r="R2239" t="s">
        <v>8349</v>
      </c>
      <c r="S2239" s="14">
        <f t="shared" si="104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0" t="s">
        <v>8331</v>
      </c>
      <c r="R2240" t="s">
        <v>8349</v>
      </c>
      <c r="S2240" s="14">
        <f t="shared" si="104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0" t="s">
        <v>8331</v>
      </c>
      <c r="R2241" t="s">
        <v>8349</v>
      </c>
      <c r="S2241" s="14">
        <f t="shared" si="104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si="103"/>
        <v>140.97999999999999</v>
      </c>
      <c r="Q2242" s="10" t="s">
        <v>8331</v>
      </c>
      <c r="R2242" t="s">
        <v>8349</v>
      </c>
      <c r="S2242" s="14">
        <f t="shared" si="104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ref="P2243:P2306" si="106">IFERROR(ROUND(E2243/L2243,2),0)</f>
        <v>49.47</v>
      </c>
      <c r="Q2243" s="10" t="s">
        <v>8331</v>
      </c>
      <c r="R2243" t="s">
        <v>8349</v>
      </c>
      <c r="S2243" s="14">
        <f t="shared" ref="S2243:S2306" si="107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4">
        <f t="shared" si="107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4">
        <f t="shared" si="107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4">
        <f t="shared" si="107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4">
        <f t="shared" si="107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4">
        <f t="shared" si="107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4">
        <f t="shared" si="107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4">
        <f t="shared" si="107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4">
        <f t="shared" si="107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0" t="s">
        <v>8331</v>
      </c>
      <c r="R2252" t="s">
        <v>8349</v>
      </c>
      <c r="S2252" s="14">
        <f t="shared" si="107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0" t="s">
        <v>8331</v>
      </c>
      <c r="R2253" t="s">
        <v>8349</v>
      </c>
      <c r="S2253" s="14">
        <f t="shared" si="107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0" t="s">
        <v>8331</v>
      </c>
      <c r="R2254" t="s">
        <v>8349</v>
      </c>
      <c r="S2254" s="14">
        <f t="shared" si="107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0" t="s">
        <v>8331</v>
      </c>
      <c r="R2255" t="s">
        <v>8349</v>
      </c>
      <c r="S2255" s="14">
        <f t="shared" si="107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0" t="s">
        <v>8331</v>
      </c>
      <c r="R2256" t="s">
        <v>8349</v>
      </c>
      <c r="S2256" s="14">
        <f t="shared" si="107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0" t="s">
        <v>8331</v>
      </c>
      <c r="R2257" t="s">
        <v>8349</v>
      </c>
      <c r="S2257" s="14">
        <f t="shared" si="107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0" t="s">
        <v>8331</v>
      </c>
      <c r="R2258" t="s">
        <v>8349</v>
      </c>
      <c r="S2258" s="14">
        <f t="shared" si="107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0" t="s">
        <v>8331</v>
      </c>
      <c r="R2259" t="s">
        <v>8349</v>
      </c>
      <c r="S2259" s="14">
        <f t="shared" si="107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0" t="s">
        <v>8331</v>
      </c>
      <c r="R2260" t="s">
        <v>8349</v>
      </c>
      <c r="S2260" s="14">
        <f t="shared" si="107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0" t="s">
        <v>8331</v>
      </c>
      <c r="R2261" t="s">
        <v>8349</v>
      </c>
      <c r="S2261" s="14">
        <f t="shared" si="107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0" t="s">
        <v>8331</v>
      </c>
      <c r="R2262" t="s">
        <v>8349</v>
      </c>
      <c r="S2262" s="14">
        <f t="shared" si="107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0" t="s">
        <v>8331</v>
      </c>
      <c r="R2263" t="s">
        <v>8349</v>
      </c>
      <c r="S2263" s="14">
        <f t="shared" si="107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0" t="s">
        <v>8331</v>
      </c>
      <c r="R2264" t="s">
        <v>8349</v>
      </c>
      <c r="S2264" s="14">
        <f t="shared" si="107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0" t="s">
        <v>8331</v>
      </c>
      <c r="R2265" t="s">
        <v>8349</v>
      </c>
      <c r="S2265" s="14">
        <f t="shared" si="107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0" t="s">
        <v>8331</v>
      </c>
      <c r="R2266" t="s">
        <v>8349</v>
      </c>
      <c r="S2266" s="14">
        <f t="shared" si="107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0" t="s">
        <v>8331</v>
      </c>
      <c r="R2267" t="s">
        <v>8349</v>
      </c>
      <c r="S2267" s="14">
        <f t="shared" si="107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0" t="s">
        <v>8331</v>
      </c>
      <c r="R2268" t="s">
        <v>8349</v>
      </c>
      <c r="S2268" s="14">
        <f t="shared" si="107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0" t="s">
        <v>8331</v>
      </c>
      <c r="R2269" t="s">
        <v>8349</v>
      </c>
      <c r="S2269" s="14">
        <f t="shared" si="107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0" t="s">
        <v>8331</v>
      </c>
      <c r="R2270" t="s">
        <v>8349</v>
      </c>
      <c r="S2270" s="14">
        <f t="shared" si="107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0" t="s">
        <v>8331</v>
      </c>
      <c r="R2271" t="s">
        <v>8349</v>
      </c>
      <c r="S2271" s="14">
        <f t="shared" si="107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0" t="s">
        <v>8331</v>
      </c>
      <c r="R2272" t="s">
        <v>8349</v>
      </c>
      <c r="S2272" s="14">
        <f t="shared" si="107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0" t="s">
        <v>8331</v>
      </c>
      <c r="R2273" t="s">
        <v>8349</v>
      </c>
      <c r="S2273" s="14">
        <f t="shared" si="107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0" t="s">
        <v>8331</v>
      </c>
      <c r="R2274" t="s">
        <v>8349</v>
      </c>
      <c r="S2274" s="14">
        <f t="shared" si="107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0" t="s">
        <v>8331</v>
      </c>
      <c r="R2275" t="s">
        <v>8349</v>
      </c>
      <c r="S2275" s="14">
        <f t="shared" si="107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0" t="s">
        <v>8331</v>
      </c>
      <c r="R2276" t="s">
        <v>8349</v>
      </c>
      <c r="S2276" s="14">
        <f t="shared" si="107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0" t="s">
        <v>8331</v>
      </c>
      <c r="R2277" t="s">
        <v>8349</v>
      </c>
      <c r="S2277" s="14">
        <f t="shared" si="107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0" t="s">
        <v>8331</v>
      </c>
      <c r="R2278" t="s">
        <v>8349</v>
      </c>
      <c r="S2278" s="14">
        <f t="shared" si="107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0" t="s">
        <v>8331</v>
      </c>
      <c r="R2279" t="s">
        <v>8349</v>
      </c>
      <c r="S2279" s="14">
        <f t="shared" si="107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0" t="s">
        <v>8331</v>
      </c>
      <c r="R2280" t="s">
        <v>8349</v>
      </c>
      <c r="S2280" s="14">
        <f t="shared" si="107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0" t="s">
        <v>8331</v>
      </c>
      <c r="R2281" t="s">
        <v>8349</v>
      </c>
      <c r="S2281" s="14">
        <f t="shared" si="107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0" t="s">
        <v>8331</v>
      </c>
      <c r="R2282" t="s">
        <v>8349</v>
      </c>
      <c r="S2282" s="14">
        <f t="shared" si="107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0" t="s">
        <v>8323</v>
      </c>
      <c r="R2283" t="s">
        <v>8324</v>
      </c>
      <c r="S2283" s="14">
        <f t="shared" si="107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0" t="s">
        <v>8323</v>
      </c>
      <c r="R2284" t="s">
        <v>8324</v>
      </c>
      <c r="S2284" s="14">
        <f t="shared" si="107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0" t="s">
        <v>8323</v>
      </c>
      <c r="R2285" t="s">
        <v>8324</v>
      </c>
      <c r="S2285" s="14">
        <f t="shared" si="107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0" t="s">
        <v>8323</v>
      </c>
      <c r="R2286" t="s">
        <v>8324</v>
      </c>
      <c r="S2286" s="14">
        <f t="shared" si="107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0" t="s">
        <v>8323</v>
      </c>
      <c r="R2287" t="s">
        <v>8324</v>
      </c>
      <c r="S2287" s="14">
        <f t="shared" si="107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0" t="s">
        <v>8323</v>
      </c>
      <c r="R2288" t="s">
        <v>8324</v>
      </c>
      <c r="S2288" s="14">
        <f t="shared" si="107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0" t="s">
        <v>8323</v>
      </c>
      <c r="R2289" t="s">
        <v>8324</v>
      </c>
      <c r="S2289" s="14">
        <f t="shared" si="107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0" t="s">
        <v>8323</v>
      </c>
      <c r="R2290" t="s">
        <v>8324</v>
      </c>
      <c r="S2290" s="14">
        <f t="shared" si="107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0" t="s">
        <v>8323</v>
      </c>
      <c r="R2291" t="s">
        <v>8324</v>
      </c>
      <c r="S2291" s="14">
        <f t="shared" si="107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8324</v>
      </c>
      <c r="S2292" s="14">
        <f t="shared" si="107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0" t="s">
        <v>8323</v>
      </c>
      <c r="R2293" t="s">
        <v>8324</v>
      </c>
      <c r="S2293" s="14">
        <f t="shared" si="107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0" t="s">
        <v>8323</v>
      </c>
      <c r="R2294" t="s">
        <v>8324</v>
      </c>
      <c r="S2294" s="14">
        <f t="shared" si="107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8324</v>
      </c>
      <c r="S2295" s="14">
        <f t="shared" si="107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0" t="s">
        <v>8323</v>
      </c>
      <c r="R2296" t="s">
        <v>8324</v>
      </c>
      <c r="S2296" s="14">
        <f t="shared" si="107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0" t="s">
        <v>8323</v>
      </c>
      <c r="R2297" t="s">
        <v>8324</v>
      </c>
      <c r="S2297" s="14">
        <f t="shared" si="107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0" t="s">
        <v>8323</v>
      </c>
      <c r="R2298" t="s">
        <v>8324</v>
      </c>
      <c r="S2298" s="14">
        <f t="shared" si="107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0" t="s">
        <v>8323</v>
      </c>
      <c r="R2299" t="s">
        <v>8324</v>
      </c>
      <c r="S2299" s="14">
        <f t="shared" si="107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8324</v>
      </c>
      <c r="S2300" s="14">
        <f t="shared" si="107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0" t="s">
        <v>8323</v>
      </c>
      <c r="R2301" t="s">
        <v>8324</v>
      </c>
      <c r="S2301" s="14">
        <f t="shared" si="107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0" t="s">
        <v>8323</v>
      </c>
      <c r="R2302" t="s">
        <v>8324</v>
      </c>
      <c r="S2302" s="14">
        <f t="shared" si="107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0" t="s">
        <v>8323</v>
      </c>
      <c r="R2303" t="s">
        <v>8327</v>
      </c>
      <c r="S2303" s="14">
        <f t="shared" si="107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0" t="s">
        <v>8323</v>
      </c>
      <c r="R2304" t="s">
        <v>8327</v>
      </c>
      <c r="S2304" s="14">
        <f t="shared" si="107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0" t="s">
        <v>8323</v>
      </c>
      <c r="R2305" t="s">
        <v>8327</v>
      </c>
      <c r="S2305" s="14">
        <f t="shared" si="107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si="106"/>
        <v>53.47</v>
      </c>
      <c r="Q2306" s="10" t="s">
        <v>8323</v>
      </c>
      <c r="R2306" t="s">
        <v>8327</v>
      </c>
      <c r="S2306" s="14">
        <f t="shared" si="107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ref="P2307:P2370" si="109">IFERROR(ROUND(E2307/L2307,2),0)</f>
        <v>109.11</v>
      </c>
      <c r="Q2307" s="10" t="s">
        <v>8323</v>
      </c>
      <c r="R2307" t="s">
        <v>8327</v>
      </c>
      <c r="S2307" s="14">
        <f t="shared" ref="S2307:S2370" si="110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4">
        <f t="shared" si="110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4">
        <f t="shared" si="110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4">
        <f t="shared" si="110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4">
        <f t="shared" si="110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4">
        <f t="shared" si="110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4">
        <f t="shared" si="110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4">
        <f t="shared" si="110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4">
        <f t="shared" si="110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0" t="s">
        <v>8323</v>
      </c>
      <c r="R2316" t="s">
        <v>8327</v>
      </c>
      <c r="S2316" s="14">
        <f t="shared" si="110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4">
        <f t="shared" si="110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4">
        <f t="shared" si="110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0" t="s">
        <v>8323</v>
      </c>
      <c r="R2319" t="s">
        <v>8327</v>
      </c>
      <c r="S2319" s="14">
        <f t="shared" si="110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0" t="s">
        <v>8323</v>
      </c>
      <c r="R2320" t="s">
        <v>8327</v>
      </c>
      <c r="S2320" s="14">
        <f t="shared" si="110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0" t="s">
        <v>8323</v>
      </c>
      <c r="R2321" t="s">
        <v>8327</v>
      </c>
      <c r="S2321" s="14">
        <f t="shared" si="110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0" t="s">
        <v>8323</v>
      </c>
      <c r="R2322" t="s">
        <v>8327</v>
      </c>
      <c r="S2322" s="14">
        <f t="shared" si="110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0" t="s">
        <v>8334</v>
      </c>
      <c r="R2323" t="s">
        <v>8350</v>
      </c>
      <c r="S2323" s="14">
        <f t="shared" si="110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0" t="s">
        <v>8334</v>
      </c>
      <c r="R2324" t="s">
        <v>8350</v>
      </c>
      <c r="S2324" s="14">
        <f t="shared" si="110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0" t="s">
        <v>8334</v>
      </c>
      <c r="R2325" t="s">
        <v>8350</v>
      </c>
      <c r="S2325" s="14">
        <f t="shared" si="110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0" t="s">
        <v>8334</v>
      </c>
      <c r="R2326" t="s">
        <v>8350</v>
      </c>
      <c r="S2326" s="14">
        <f t="shared" si="110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0" t="s">
        <v>8334</v>
      </c>
      <c r="R2327" t="s">
        <v>8350</v>
      </c>
      <c r="S2327" s="14">
        <f t="shared" si="110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0" t="s">
        <v>8334</v>
      </c>
      <c r="R2328" t="s">
        <v>8350</v>
      </c>
      <c r="S2328" s="14">
        <f t="shared" si="110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0" t="s">
        <v>8334</v>
      </c>
      <c r="R2329" t="s">
        <v>8350</v>
      </c>
      <c r="S2329" s="14">
        <f t="shared" si="110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0" t="s">
        <v>8334</v>
      </c>
      <c r="R2330" t="s">
        <v>8350</v>
      </c>
      <c r="S2330" s="14">
        <f t="shared" si="110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0" t="s">
        <v>8334</v>
      </c>
      <c r="R2331" t="s">
        <v>8350</v>
      </c>
      <c r="S2331" s="14">
        <f t="shared" si="110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4">
        <f t="shared" si="110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8350</v>
      </c>
      <c r="S2333" s="14">
        <f t="shared" si="110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0" t="s">
        <v>8334</v>
      </c>
      <c r="R2334" t="s">
        <v>8350</v>
      </c>
      <c r="S2334" s="14">
        <f t="shared" si="110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0" t="s">
        <v>8334</v>
      </c>
      <c r="R2335" t="s">
        <v>8350</v>
      </c>
      <c r="S2335" s="14">
        <f t="shared" si="110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0" t="s">
        <v>8334</v>
      </c>
      <c r="R2336" t="s">
        <v>8350</v>
      </c>
      <c r="S2336" s="14">
        <f t="shared" si="110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0" t="s">
        <v>8334</v>
      </c>
      <c r="R2337" t="s">
        <v>8350</v>
      </c>
      <c r="S2337" s="14">
        <f t="shared" si="110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0" t="s">
        <v>8334</v>
      </c>
      <c r="R2338" t="s">
        <v>8350</v>
      </c>
      <c r="S2338" s="14">
        <f t="shared" si="110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0" t="s">
        <v>8334</v>
      </c>
      <c r="R2339" t="s">
        <v>8350</v>
      </c>
      <c r="S2339" s="14">
        <f t="shared" si="110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0" t="s">
        <v>8334</v>
      </c>
      <c r="R2340" t="s">
        <v>8350</v>
      </c>
      <c r="S2340" s="14">
        <f t="shared" si="110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0" t="s">
        <v>8334</v>
      </c>
      <c r="R2341" t="s">
        <v>8350</v>
      </c>
      <c r="S2341" s="14">
        <f t="shared" si="110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0" t="s">
        <v>8334</v>
      </c>
      <c r="R2342" t="s">
        <v>8350</v>
      </c>
      <c r="S2342" s="14">
        <f t="shared" si="110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4">
        <f t="shared" si="110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0" t="s">
        <v>8317</v>
      </c>
      <c r="R2344" t="s">
        <v>8318</v>
      </c>
      <c r="S2344" s="14">
        <f t="shared" si="110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0" t="s">
        <v>8317</v>
      </c>
      <c r="R2345" t="s">
        <v>8318</v>
      </c>
      <c r="S2345" s="14">
        <f t="shared" si="110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0" t="s">
        <v>8317</v>
      </c>
      <c r="R2346" t="s">
        <v>8318</v>
      </c>
      <c r="S2346" s="14">
        <f t="shared" si="110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0" t="s">
        <v>8317</v>
      </c>
      <c r="R2347" t="s">
        <v>8318</v>
      </c>
      <c r="S2347" s="14">
        <f t="shared" si="110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0" t="s">
        <v>8317</v>
      </c>
      <c r="R2348" t="s">
        <v>8318</v>
      </c>
      <c r="S2348" s="14">
        <f t="shared" si="110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0" t="s">
        <v>8317</v>
      </c>
      <c r="R2349" t="s">
        <v>8318</v>
      </c>
      <c r="S2349" s="14">
        <f t="shared" si="110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0" t="s">
        <v>8317</v>
      </c>
      <c r="R2350" t="s">
        <v>8318</v>
      </c>
      <c r="S2350" s="14">
        <f t="shared" si="110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0" t="s">
        <v>8317</v>
      </c>
      <c r="R2351" t="s">
        <v>8318</v>
      </c>
      <c r="S2351" s="14">
        <f t="shared" si="110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0" t="s">
        <v>8317</v>
      </c>
      <c r="R2352" t="s">
        <v>8318</v>
      </c>
      <c r="S2352" s="14">
        <f t="shared" si="110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0" t="s">
        <v>8317</v>
      </c>
      <c r="R2353" t="s">
        <v>8318</v>
      </c>
      <c r="S2353" s="14">
        <f t="shared" si="110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0" t="s">
        <v>8317</v>
      </c>
      <c r="R2354" t="s">
        <v>8318</v>
      </c>
      <c r="S2354" s="14">
        <f t="shared" si="110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0" t="s">
        <v>8317</v>
      </c>
      <c r="R2355" t="s">
        <v>8318</v>
      </c>
      <c r="S2355" s="14">
        <f t="shared" si="110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0" t="s">
        <v>8317</v>
      </c>
      <c r="R2356" t="s">
        <v>8318</v>
      </c>
      <c r="S2356" s="14">
        <f t="shared" si="110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8318</v>
      </c>
      <c r="S2357" s="14">
        <f t="shared" si="110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8318</v>
      </c>
      <c r="S2358" s="14">
        <f t="shared" si="110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8318</v>
      </c>
      <c r="S2359" s="14">
        <f t="shared" si="110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0" t="s">
        <v>8317</v>
      </c>
      <c r="R2360" t="s">
        <v>8318</v>
      </c>
      <c r="S2360" s="14">
        <f t="shared" si="110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0" t="s">
        <v>8317</v>
      </c>
      <c r="R2361" t="s">
        <v>8318</v>
      </c>
      <c r="S2361" s="14">
        <f t="shared" si="110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0" t="s">
        <v>8317</v>
      </c>
      <c r="R2362" t="s">
        <v>8318</v>
      </c>
      <c r="S2362" s="14">
        <f t="shared" si="110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0" t="s">
        <v>8317</v>
      </c>
      <c r="R2363" t="s">
        <v>8318</v>
      </c>
      <c r="S2363" s="14">
        <f t="shared" si="110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4">
        <f t="shared" si="110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8318</v>
      </c>
      <c r="S2365" s="14">
        <f t="shared" si="110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8318</v>
      </c>
      <c r="S2366" s="14">
        <f t="shared" si="110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0" t="s">
        <v>8317</v>
      </c>
      <c r="R2367" t="s">
        <v>8318</v>
      </c>
      <c r="S2367" s="14">
        <f t="shared" si="110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0" t="s">
        <v>8317</v>
      </c>
      <c r="R2368" t="s">
        <v>8318</v>
      </c>
      <c r="S2368" s="14">
        <f t="shared" si="110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8318</v>
      </c>
      <c r="S2369" s="14">
        <f t="shared" si="110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si="109"/>
        <v>50</v>
      </c>
      <c r="Q2370" s="10" t="s">
        <v>8317</v>
      </c>
      <c r="R2370" t="s">
        <v>8318</v>
      </c>
      <c r="S2370" s="14">
        <f t="shared" si="110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ref="P2371:P2434" si="112">IFERROR(ROUND(E2371/L2371,2),0)</f>
        <v>0</v>
      </c>
      <c r="Q2371" s="10" t="s">
        <v>8317</v>
      </c>
      <c r="R2371" t="s">
        <v>8318</v>
      </c>
      <c r="S2371" s="14">
        <f t="shared" ref="S2371:S2434" si="113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4">
        <f t="shared" si="113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4">
        <f t="shared" si="113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4">
        <f t="shared" si="113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4">
        <f t="shared" si="113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4">
        <f t="shared" si="113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4">
        <f t="shared" si="113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4">
        <f t="shared" si="113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4">
        <f t="shared" si="113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0" t="s">
        <v>8317</v>
      </c>
      <c r="R2380" t="s">
        <v>8318</v>
      </c>
      <c r="S2380" s="14">
        <f t="shared" si="113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8318</v>
      </c>
      <c r="S2381" s="14">
        <f t="shared" si="113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0" t="s">
        <v>8317</v>
      </c>
      <c r="R2382" t="s">
        <v>8318</v>
      </c>
      <c r="S2382" s="14">
        <f t="shared" si="113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0" t="s">
        <v>8317</v>
      </c>
      <c r="R2383" t="s">
        <v>8318</v>
      </c>
      <c r="S2383" s="14">
        <f t="shared" si="113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0" t="s">
        <v>8317</v>
      </c>
      <c r="R2384" t="s">
        <v>8318</v>
      </c>
      <c r="S2384" s="14">
        <f t="shared" si="113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0" t="s">
        <v>8317</v>
      </c>
      <c r="R2385" t="s">
        <v>8318</v>
      </c>
      <c r="S2385" s="14">
        <f t="shared" si="113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0" t="s">
        <v>8317</v>
      </c>
      <c r="R2386" t="s">
        <v>8318</v>
      </c>
      <c r="S2386" s="14">
        <f t="shared" si="113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0" t="s">
        <v>8317</v>
      </c>
      <c r="R2387" t="s">
        <v>8318</v>
      </c>
      <c r="S2387" s="14">
        <f t="shared" si="113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8318</v>
      </c>
      <c r="S2388" s="14">
        <f t="shared" si="113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0" t="s">
        <v>8317</v>
      </c>
      <c r="R2389" t="s">
        <v>8318</v>
      </c>
      <c r="S2389" s="14">
        <f t="shared" si="113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0" t="s">
        <v>8317</v>
      </c>
      <c r="R2390" t="s">
        <v>8318</v>
      </c>
      <c r="S2390" s="14">
        <f t="shared" si="113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8318</v>
      </c>
      <c r="S2391" s="14">
        <f t="shared" si="113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8318</v>
      </c>
      <c r="S2392" s="14">
        <f t="shared" si="113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0" t="s">
        <v>8317</v>
      </c>
      <c r="R2393" t="s">
        <v>8318</v>
      </c>
      <c r="S2393" s="14">
        <f t="shared" si="113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0" t="s">
        <v>8317</v>
      </c>
      <c r="R2394" t="s">
        <v>8318</v>
      </c>
      <c r="S2394" s="14">
        <f t="shared" si="113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0" t="s">
        <v>8317</v>
      </c>
      <c r="R2395" t="s">
        <v>8318</v>
      </c>
      <c r="S2395" s="14">
        <f t="shared" si="113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0" t="s">
        <v>8317</v>
      </c>
      <c r="R2396" t="s">
        <v>8318</v>
      </c>
      <c r="S2396" s="14">
        <f t="shared" si="113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0" t="s">
        <v>8317</v>
      </c>
      <c r="R2397" t="s">
        <v>8318</v>
      </c>
      <c r="S2397" s="14">
        <f t="shared" si="113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0" t="s">
        <v>8317</v>
      </c>
      <c r="R2398" t="s">
        <v>8318</v>
      </c>
      <c r="S2398" s="14">
        <f t="shared" si="113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0" t="s">
        <v>8317</v>
      </c>
      <c r="R2399" t="s">
        <v>8318</v>
      </c>
      <c r="S2399" s="14">
        <f t="shared" si="113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8318</v>
      </c>
      <c r="S2400" s="14">
        <f t="shared" si="113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8318</v>
      </c>
      <c r="S2401" s="14">
        <f t="shared" si="113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0" t="s">
        <v>8317</v>
      </c>
      <c r="R2402" t="s">
        <v>8318</v>
      </c>
      <c r="S2402" s="14">
        <f t="shared" si="113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0" t="s">
        <v>8334</v>
      </c>
      <c r="R2403" t="s">
        <v>8335</v>
      </c>
      <c r="S2403" s="14">
        <f t="shared" si="113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0" t="s">
        <v>8334</v>
      </c>
      <c r="R2404" t="s">
        <v>8335</v>
      </c>
      <c r="S2404" s="14">
        <f t="shared" si="113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0" t="s">
        <v>8334</v>
      </c>
      <c r="R2405" t="s">
        <v>8335</v>
      </c>
      <c r="S2405" s="14">
        <f t="shared" si="113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0" t="s">
        <v>8334</v>
      </c>
      <c r="R2406" t="s">
        <v>8335</v>
      </c>
      <c r="S2406" s="14">
        <f t="shared" si="113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0" t="s">
        <v>8334</v>
      </c>
      <c r="R2407" t="s">
        <v>8335</v>
      </c>
      <c r="S2407" s="14">
        <f t="shared" si="113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0" t="s">
        <v>8334</v>
      </c>
      <c r="R2408" t="s">
        <v>8335</v>
      </c>
      <c r="S2408" s="14">
        <f t="shared" si="113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0" t="s">
        <v>8334</v>
      </c>
      <c r="R2409" t="s">
        <v>8335</v>
      </c>
      <c r="S2409" s="14">
        <f t="shared" si="113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0" t="s">
        <v>8334</v>
      </c>
      <c r="R2410" t="s">
        <v>8335</v>
      </c>
      <c r="S2410" s="14">
        <f t="shared" si="113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0" t="s">
        <v>8334</v>
      </c>
      <c r="R2411" t="s">
        <v>8335</v>
      </c>
      <c r="S2411" s="14">
        <f t="shared" si="113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0" t="s">
        <v>8334</v>
      </c>
      <c r="R2412" t="s">
        <v>8335</v>
      </c>
      <c r="S2412" s="14">
        <f t="shared" si="113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0" t="s">
        <v>8334</v>
      </c>
      <c r="R2413" t="s">
        <v>8335</v>
      </c>
      <c r="S2413" s="14">
        <f t="shared" si="113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0" t="s">
        <v>8334</v>
      </c>
      <c r="R2414" t="s">
        <v>8335</v>
      </c>
      <c r="S2414" s="14">
        <f t="shared" si="113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0" t="s">
        <v>8334</v>
      </c>
      <c r="R2415" t="s">
        <v>8335</v>
      </c>
      <c r="S2415" s="14">
        <f t="shared" si="113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0" t="s">
        <v>8334</v>
      </c>
      <c r="R2416" t="s">
        <v>8335</v>
      </c>
      <c r="S2416" s="14">
        <f t="shared" si="113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0" t="s">
        <v>8334</v>
      </c>
      <c r="R2417" t="s">
        <v>8335</v>
      </c>
      <c r="S2417" s="14">
        <f t="shared" si="113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0" t="s">
        <v>8334</v>
      </c>
      <c r="R2418" t="s">
        <v>8335</v>
      </c>
      <c r="S2418" s="14">
        <f t="shared" si="113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0" t="s">
        <v>8334</v>
      </c>
      <c r="R2419" t="s">
        <v>8335</v>
      </c>
      <c r="S2419" s="14">
        <f t="shared" si="113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0" t="s">
        <v>8334</v>
      </c>
      <c r="R2420" t="s">
        <v>8335</v>
      </c>
      <c r="S2420" s="14">
        <f t="shared" si="113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0" t="s">
        <v>8334</v>
      </c>
      <c r="R2421" t="s">
        <v>8335</v>
      </c>
      <c r="S2421" s="14">
        <f t="shared" si="113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4">
        <f t="shared" si="113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0" t="s">
        <v>8334</v>
      </c>
      <c r="R2423" t="s">
        <v>8335</v>
      </c>
      <c r="S2423" s="14">
        <f t="shared" si="113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0" t="s">
        <v>8334</v>
      </c>
      <c r="R2424" t="s">
        <v>8335</v>
      </c>
      <c r="S2424" s="14">
        <f t="shared" si="113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0" t="s">
        <v>8334</v>
      </c>
      <c r="R2425" t="s">
        <v>8335</v>
      </c>
      <c r="S2425" s="14">
        <f t="shared" si="113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0" t="s">
        <v>8334</v>
      </c>
      <c r="R2426" t="s">
        <v>8335</v>
      </c>
      <c r="S2426" s="14">
        <f t="shared" si="113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0" t="s">
        <v>8334</v>
      </c>
      <c r="R2427" t="s">
        <v>8335</v>
      </c>
      <c r="S2427" s="14">
        <f t="shared" si="113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0" t="s">
        <v>8334</v>
      </c>
      <c r="R2428" t="s">
        <v>8335</v>
      </c>
      <c r="S2428" s="14">
        <f t="shared" si="113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0" t="s">
        <v>8334</v>
      </c>
      <c r="R2429" t="s">
        <v>8335</v>
      </c>
      <c r="S2429" s="14">
        <f t="shared" si="113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0" t="s">
        <v>8334</v>
      </c>
      <c r="R2430" t="s">
        <v>8335</v>
      </c>
      <c r="S2430" s="14">
        <f t="shared" si="113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0" t="s">
        <v>8334</v>
      </c>
      <c r="R2431" t="s">
        <v>8335</v>
      </c>
      <c r="S2431" s="14">
        <f t="shared" si="113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0" t="s">
        <v>8334</v>
      </c>
      <c r="R2432" t="s">
        <v>8335</v>
      </c>
      <c r="S2432" s="14">
        <f t="shared" si="113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0" t="s">
        <v>8334</v>
      </c>
      <c r="R2433" t="s">
        <v>8335</v>
      </c>
      <c r="S2433" s="14">
        <f t="shared" si="113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si="112"/>
        <v>1</v>
      </c>
      <c r="Q2434" s="10" t="s">
        <v>8334</v>
      </c>
      <c r="R2434" t="s">
        <v>8335</v>
      </c>
      <c r="S2434" s="14">
        <f t="shared" si="113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ref="P2435:P2498" si="115">IFERROR(ROUND(E2435/L2435,2),0)</f>
        <v>0</v>
      </c>
      <c r="Q2435" s="10" t="s">
        <v>8334</v>
      </c>
      <c r="R2435" t="s">
        <v>8335</v>
      </c>
      <c r="S2435" s="14">
        <f t="shared" ref="S2435:S2498" si="116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4">
        <f t="shared" si="116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4">
        <f t="shared" si="116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4">
        <f t="shared" si="116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4">
        <f t="shared" si="116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4">
        <f t="shared" si="116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4">
        <f t="shared" si="116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4">
        <f t="shared" si="116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4">
        <f t="shared" si="116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0" t="s">
        <v>8334</v>
      </c>
      <c r="R2444" t="s">
        <v>8350</v>
      </c>
      <c r="S2444" s="14">
        <f t="shared" si="116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0" t="s">
        <v>8334</v>
      </c>
      <c r="R2445" t="s">
        <v>8350</v>
      </c>
      <c r="S2445" s="14">
        <f t="shared" si="116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8350</v>
      </c>
      <c r="S2446" s="14">
        <f t="shared" si="116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0" t="s">
        <v>8334</v>
      </c>
      <c r="R2447" t="s">
        <v>8350</v>
      </c>
      <c r="S2447" s="14">
        <f t="shared" si="116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0" t="s">
        <v>8334</v>
      </c>
      <c r="R2448" t="s">
        <v>8350</v>
      </c>
      <c r="S2448" s="14">
        <f t="shared" si="116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0" t="s">
        <v>8334</v>
      </c>
      <c r="R2449" t="s">
        <v>8350</v>
      </c>
      <c r="S2449" s="14">
        <f t="shared" si="116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0" t="s">
        <v>8334</v>
      </c>
      <c r="R2450" t="s">
        <v>8350</v>
      </c>
      <c r="S2450" s="14">
        <f t="shared" si="116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0" t="s">
        <v>8334</v>
      </c>
      <c r="R2451" t="s">
        <v>8350</v>
      </c>
      <c r="S2451" s="14">
        <f t="shared" si="116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0" t="s">
        <v>8334</v>
      </c>
      <c r="R2452" t="s">
        <v>8350</v>
      </c>
      <c r="S2452" s="14">
        <f t="shared" si="116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0" t="s">
        <v>8334</v>
      </c>
      <c r="R2453" t="s">
        <v>8350</v>
      </c>
      <c r="S2453" s="14">
        <f t="shared" si="116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0" t="s">
        <v>8334</v>
      </c>
      <c r="R2454" t="s">
        <v>8350</v>
      </c>
      <c r="S2454" s="14">
        <f t="shared" si="116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8350</v>
      </c>
      <c r="S2455" s="14">
        <f t="shared" si="116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0" t="s">
        <v>8334</v>
      </c>
      <c r="R2456" t="s">
        <v>8350</v>
      </c>
      <c r="S2456" s="14">
        <f t="shared" si="116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0" t="s">
        <v>8334</v>
      </c>
      <c r="R2457" t="s">
        <v>8350</v>
      </c>
      <c r="S2457" s="14">
        <f t="shared" si="116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0" t="s">
        <v>8334</v>
      </c>
      <c r="R2458" t="s">
        <v>8350</v>
      </c>
      <c r="S2458" s="14">
        <f t="shared" si="116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0" t="s">
        <v>8334</v>
      </c>
      <c r="R2459" t="s">
        <v>8350</v>
      </c>
      <c r="S2459" s="14">
        <f t="shared" si="116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0" t="s">
        <v>8334</v>
      </c>
      <c r="R2460" t="s">
        <v>8350</v>
      </c>
      <c r="S2460" s="14">
        <f t="shared" si="116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8350</v>
      </c>
      <c r="S2461" s="14">
        <f t="shared" si="116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0" t="s">
        <v>8334</v>
      </c>
      <c r="R2462" t="s">
        <v>8350</v>
      </c>
      <c r="S2462" s="14">
        <f t="shared" si="116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0" t="s">
        <v>8323</v>
      </c>
      <c r="R2463" t="s">
        <v>8327</v>
      </c>
      <c r="S2463" s="14">
        <f t="shared" si="116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0" t="s">
        <v>8323</v>
      </c>
      <c r="R2464" t="s">
        <v>8327</v>
      </c>
      <c r="S2464" s="14">
        <f t="shared" si="116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0" t="s">
        <v>8323</v>
      </c>
      <c r="R2465" t="s">
        <v>8327</v>
      </c>
      <c r="S2465" s="14">
        <f t="shared" si="116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0" t="s">
        <v>8323</v>
      </c>
      <c r="R2466" t="s">
        <v>8327</v>
      </c>
      <c r="S2466" s="14">
        <f t="shared" si="116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0" t="s">
        <v>8323</v>
      </c>
      <c r="R2467" t="s">
        <v>8327</v>
      </c>
      <c r="S2467" s="14">
        <f t="shared" si="116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0" t="s">
        <v>8323</v>
      </c>
      <c r="R2468" t="s">
        <v>8327</v>
      </c>
      <c r="S2468" s="14">
        <f t="shared" si="116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0" t="s">
        <v>8323</v>
      </c>
      <c r="R2469" t="s">
        <v>8327</v>
      </c>
      <c r="S2469" s="14">
        <f t="shared" si="116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0" t="s">
        <v>8323</v>
      </c>
      <c r="R2470" t="s">
        <v>8327</v>
      </c>
      <c r="S2470" s="14">
        <f t="shared" si="116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0" t="s">
        <v>8323</v>
      </c>
      <c r="R2471" t="s">
        <v>8327</v>
      </c>
      <c r="S2471" s="14">
        <f t="shared" si="116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0" t="s">
        <v>8323</v>
      </c>
      <c r="R2472" t="s">
        <v>8327</v>
      </c>
      <c r="S2472" s="14">
        <f t="shared" si="116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0" t="s">
        <v>8323</v>
      </c>
      <c r="R2473" t="s">
        <v>8327</v>
      </c>
      <c r="S2473" s="14">
        <f t="shared" si="116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0" t="s">
        <v>8323</v>
      </c>
      <c r="R2474" t="s">
        <v>8327</v>
      </c>
      <c r="S2474" s="14">
        <f t="shared" si="116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0" t="s">
        <v>8323</v>
      </c>
      <c r="R2475" t="s">
        <v>8327</v>
      </c>
      <c r="S2475" s="14">
        <f t="shared" si="116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0" t="s">
        <v>8323</v>
      </c>
      <c r="R2476" t="s">
        <v>8327</v>
      </c>
      <c r="S2476" s="14">
        <f t="shared" si="116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0" t="s">
        <v>8323</v>
      </c>
      <c r="R2477" t="s">
        <v>8327</v>
      </c>
      <c r="S2477" s="14">
        <f t="shared" si="116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0" t="s">
        <v>8323</v>
      </c>
      <c r="R2478" t="s">
        <v>8327</v>
      </c>
      <c r="S2478" s="14">
        <f t="shared" si="116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0" t="s">
        <v>8323</v>
      </c>
      <c r="R2479" t="s">
        <v>8327</v>
      </c>
      <c r="S2479" s="14">
        <f t="shared" si="116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0" t="s">
        <v>8323</v>
      </c>
      <c r="R2480" t="s">
        <v>8327</v>
      </c>
      <c r="S2480" s="14">
        <f t="shared" si="116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0" t="s">
        <v>8323</v>
      </c>
      <c r="R2481" t="s">
        <v>8327</v>
      </c>
      <c r="S2481" s="14">
        <f t="shared" si="116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0" t="s">
        <v>8323</v>
      </c>
      <c r="R2482" t="s">
        <v>8327</v>
      </c>
      <c r="S2482" s="14">
        <f t="shared" si="116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8327</v>
      </c>
      <c r="S2483" s="14">
        <f t="shared" si="116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0" t="s">
        <v>8323</v>
      </c>
      <c r="R2484" t="s">
        <v>8327</v>
      </c>
      <c r="S2484" s="14">
        <f t="shared" si="116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8327</v>
      </c>
      <c r="S2485" s="14">
        <f t="shared" si="116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0" t="s">
        <v>8323</v>
      </c>
      <c r="R2486" t="s">
        <v>8327</v>
      </c>
      <c r="S2486" s="14">
        <f t="shared" si="116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0" t="s">
        <v>8323</v>
      </c>
      <c r="R2487" t="s">
        <v>8327</v>
      </c>
      <c r="S2487" s="14">
        <f t="shared" si="116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0" t="s">
        <v>8323</v>
      </c>
      <c r="R2488" t="s">
        <v>8327</v>
      </c>
      <c r="S2488" s="14">
        <f t="shared" si="116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0" t="s">
        <v>8323</v>
      </c>
      <c r="R2489" t="s">
        <v>8327</v>
      </c>
      <c r="S2489" s="14">
        <f t="shared" si="116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0" t="s">
        <v>8323</v>
      </c>
      <c r="R2490" t="s">
        <v>8327</v>
      </c>
      <c r="S2490" s="14">
        <f t="shared" si="116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0" t="s">
        <v>8323</v>
      </c>
      <c r="R2491" t="s">
        <v>8327</v>
      </c>
      <c r="S2491" s="14">
        <f t="shared" si="116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0" t="s">
        <v>8323</v>
      </c>
      <c r="R2492" t="s">
        <v>8327</v>
      </c>
      <c r="S2492" s="14">
        <f t="shared" si="116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0" t="s">
        <v>8323</v>
      </c>
      <c r="R2493" t="s">
        <v>8327</v>
      </c>
      <c r="S2493" s="14">
        <f t="shared" si="116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0" t="s">
        <v>8323</v>
      </c>
      <c r="R2494" t="s">
        <v>8327</v>
      </c>
      <c r="S2494" s="14">
        <f t="shared" si="116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0" t="s">
        <v>8323</v>
      </c>
      <c r="R2495" t="s">
        <v>8327</v>
      </c>
      <c r="S2495" s="14">
        <f t="shared" si="116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8327</v>
      </c>
      <c r="S2496" s="14">
        <f t="shared" si="116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0" t="s">
        <v>8323</v>
      </c>
      <c r="R2497" t="s">
        <v>8327</v>
      </c>
      <c r="S2497" s="14">
        <f t="shared" si="116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si="115"/>
        <v>600</v>
      </c>
      <c r="Q2498" s="10" t="s">
        <v>8323</v>
      </c>
      <c r="R2498" t="s">
        <v>8327</v>
      </c>
      <c r="S2498" s="14">
        <f t="shared" si="116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ref="P2499:P2562" si="118">IFERROR(ROUND(E2499/L2499,2),0)</f>
        <v>80.55</v>
      </c>
      <c r="Q2499" s="10" t="s">
        <v>8323</v>
      </c>
      <c r="R2499" t="s">
        <v>8327</v>
      </c>
      <c r="S2499" s="14">
        <f t="shared" ref="S2499:S2562" si="119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4">
        <f t="shared" si="119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4">
        <f t="shared" si="119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4">
        <f t="shared" si="119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4">
        <f t="shared" si="119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4">
        <f t="shared" si="119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4">
        <f t="shared" si="119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4">
        <f t="shared" si="119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4">
        <f t="shared" si="119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0" t="s">
        <v>8334</v>
      </c>
      <c r="R2508" t="s">
        <v>8351</v>
      </c>
      <c r="S2508" s="14">
        <f t="shared" si="119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0" t="s">
        <v>8334</v>
      </c>
      <c r="R2509" t="s">
        <v>8351</v>
      </c>
      <c r="S2509" s="14">
        <f t="shared" si="119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0" t="s">
        <v>8334</v>
      </c>
      <c r="R2510" t="s">
        <v>8351</v>
      </c>
      <c r="S2510" s="14">
        <f t="shared" si="119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0" t="s">
        <v>8334</v>
      </c>
      <c r="R2511" t="s">
        <v>8351</v>
      </c>
      <c r="S2511" s="14">
        <f t="shared" si="119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0" t="s">
        <v>8334</v>
      </c>
      <c r="R2512" t="s">
        <v>8351</v>
      </c>
      <c r="S2512" s="14">
        <f t="shared" si="119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0" t="s">
        <v>8334</v>
      </c>
      <c r="R2513" t="s">
        <v>8351</v>
      </c>
      <c r="S2513" s="14">
        <f t="shared" si="119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0" t="s">
        <v>8334</v>
      </c>
      <c r="R2514" t="s">
        <v>8351</v>
      </c>
      <c r="S2514" s="14">
        <f t="shared" si="119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0" t="s">
        <v>8334</v>
      </c>
      <c r="R2515" t="s">
        <v>8351</v>
      </c>
      <c r="S2515" s="14">
        <f t="shared" si="119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0" t="s">
        <v>8334</v>
      </c>
      <c r="R2516" t="s">
        <v>8351</v>
      </c>
      <c r="S2516" s="14">
        <f t="shared" si="119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0" t="s">
        <v>8334</v>
      </c>
      <c r="R2517" t="s">
        <v>8351</v>
      </c>
      <c r="S2517" s="14">
        <f t="shared" si="119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0" t="s">
        <v>8334</v>
      </c>
      <c r="R2518" t="s">
        <v>8351</v>
      </c>
      <c r="S2518" s="14">
        <f t="shared" si="119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0" t="s">
        <v>8334</v>
      </c>
      <c r="R2519" t="s">
        <v>8351</v>
      </c>
      <c r="S2519" s="14">
        <f t="shared" si="119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0" t="s">
        <v>8334</v>
      </c>
      <c r="R2520" t="s">
        <v>8351</v>
      </c>
      <c r="S2520" s="14">
        <f t="shared" si="119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0" t="s">
        <v>8334</v>
      </c>
      <c r="R2521" t="s">
        <v>8351</v>
      </c>
      <c r="S2521" s="14">
        <f t="shared" si="119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0" t="s">
        <v>8334</v>
      </c>
      <c r="R2522" t="s">
        <v>8351</v>
      </c>
      <c r="S2522" s="14">
        <f t="shared" si="119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0" t="s">
        <v>8323</v>
      </c>
      <c r="R2523" t="s">
        <v>8352</v>
      </c>
      <c r="S2523" s="14">
        <f t="shared" si="119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0" t="s">
        <v>8323</v>
      </c>
      <c r="R2524" t="s">
        <v>8352</v>
      </c>
      <c r="S2524" s="14">
        <f t="shared" si="119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0" t="s">
        <v>8323</v>
      </c>
      <c r="R2525" t="s">
        <v>8352</v>
      </c>
      <c r="S2525" s="14">
        <f t="shared" si="119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0" t="s">
        <v>8323</v>
      </c>
      <c r="R2526" t="s">
        <v>8352</v>
      </c>
      <c r="S2526" s="14">
        <f t="shared" si="119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0" t="s">
        <v>8323</v>
      </c>
      <c r="R2527" t="s">
        <v>8352</v>
      </c>
      <c r="S2527" s="14">
        <f t="shared" si="119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0" t="s">
        <v>8323</v>
      </c>
      <c r="R2528" t="s">
        <v>8352</v>
      </c>
      <c r="S2528" s="14">
        <f t="shared" si="119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0" t="s">
        <v>8323</v>
      </c>
      <c r="R2529" t="s">
        <v>8352</v>
      </c>
      <c r="S2529" s="14">
        <f t="shared" si="119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0" t="s">
        <v>8323</v>
      </c>
      <c r="R2530" t="s">
        <v>8352</v>
      </c>
      <c r="S2530" s="14">
        <f t="shared" si="119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0" t="s">
        <v>8323</v>
      </c>
      <c r="R2531" t="s">
        <v>8352</v>
      </c>
      <c r="S2531" s="14">
        <f t="shared" si="119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0" t="s">
        <v>8323</v>
      </c>
      <c r="R2532" t="s">
        <v>8352</v>
      </c>
      <c r="S2532" s="14">
        <f t="shared" si="119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0" t="s">
        <v>8323</v>
      </c>
      <c r="R2533" t="s">
        <v>8352</v>
      </c>
      <c r="S2533" s="14">
        <f t="shared" si="119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0" t="s">
        <v>8323</v>
      </c>
      <c r="R2534" t="s">
        <v>8352</v>
      </c>
      <c r="S2534" s="14">
        <f t="shared" si="119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0" t="s">
        <v>8323</v>
      </c>
      <c r="R2535" t="s">
        <v>8352</v>
      </c>
      <c r="S2535" s="14">
        <f t="shared" si="119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0" t="s">
        <v>8323</v>
      </c>
      <c r="R2536" t="s">
        <v>8352</v>
      </c>
      <c r="S2536" s="14">
        <f t="shared" si="119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0" t="s">
        <v>8323</v>
      </c>
      <c r="R2537" t="s">
        <v>8352</v>
      </c>
      <c r="S2537" s="14">
        <f t="shared" si="119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0" t="s">
        <v>8323</v>
      </c>
      <c r="R2538" t="s">
        <v>8352</v>
      </c>
      <c r="S2538" s="14">
        <f t="shared" si="119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0" t="s">
        <v>8323</v>
      </c>
      <c r="R2539" t="s">
        <v>8352</v>
      </c>
      <c r="S2539" s="14">
        <f t="shared" si="119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8352</v>
      </c>
      <c r="S2540" s="14">
        <f t="shared" si="119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8352</v>
      </c>
      <c r="S2541" s="14">
        <f t="shared" si="119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0" t="s">
        <v>8323</v>
      </c>
      <c r="R2542" t="s">
        <v>8352</v>
      </c>
      <c r="S2542" s="14">
        <f t="shared" si="119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0" t="s">
        <v>8323</v>
      </c>
      <c r="R2543" t="s">
        <v>8352</v>
      </c>
      <c r="S2543" s="14">
        <f t="shared" si="119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0" t="s">
        <v>8323</v>
      </c>
      <c r="R2544" t="s">
        <v>8352</v>
      </c>
      <c r="S2544" s="14">
        <f t="shared" si="119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8352</v>
      </c>
      <c r="S2545" s="14">
        <f t="shared" si="119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0" t="s">
        <v>8323</v>
      </c>
      <c r="R2546" t="s">
        <v>8352</v>
      </c>
      <c r="S2546" s="14">
        <f t="shared" si="119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0" t="s">
        <v>8323</v>
      </c>
      <c r="R2547" t="s">
        <v>8352</v>
      </c>
      <c r="S2547" s="14">
        <f t="shared" si="119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0" t="s">
        <v>8323</v>
      </c>
      <c r="R2548" t="s">
        <v>8352</v>
      </c>
      <c r="S2548" s="14">
        <f t="shared" si="119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0" t="s">
        <v>8323</v>
      </c>
      <c r="R2549" t="s">
        <v>8352</v>
      </c>
      <c r="S2549" s="14">
        <f t="shared" si="119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0" t="s">
        <v>8323</v>
      </c>
      <c r="R2550" t="s">
        <v>8352</v>
      </c>
      <c r="S2550" s="14">
        <f t="shared" si="119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0" t="s">
        <v>8323</v>
      </c>
      <c r="R2551" t="s">
        <v>8352</v>
      </c>
      <c r="S2551" s="14">
        <f t="shared" si="119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0" t="s">
        <v>8323</v>
      </c>
      <c r="R2552" t="s">
        <v>8352</v>
      </c>
      <c r="S2552" s="14">
        <f t="shared" si="119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0" t="s">
        <v>8323</v>
      </c>
      <c r="R2553" t="s">
        <v>8352</v>
      </c>
      <c r="S2553" s="14">
        <f t="shared" si="119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0" t="s">
        <v>8323</v>
      </c>
      <c r="R2554" t="s">
        <v>8352</v>
      </c>
      <c r="S2554" s="14">
        <f t="shared" si="119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0" t="s">
        <v>8323</v>
      </c>
      <c r="R2555" t="s">
        <v>8352</v>
      </c>
      <c r="S2555" s="14">
        <f t="shared" si="119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0" t="s">
        <v>8323</v>
      </c>
      <c r="R2556" t="s">
        <v>8352</v>
      </c>
      <c r="S2556" s="14">
        <f t="shared" si="119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0" t="s">
        <v>8323</v>
      </c>
      <c r="R2557" t="s">
        <v>8352</v>
      </c>
      <c r="S2557" s="14">
        <f t="shared" si="119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0" t="s">
        <v>8323</v>
      </c>
      <c r="R2558" t="s">
        <v>8352</v>
      </c>
      <c r="S2558" s="14">
        <f t="shared" si="119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0" t="s">
        <v>8323</v>
      </c>
      <c r="R2559" t="s">
        <v>8352</v>
      </c>
      <c r="S2559" s="14">
        <f t="shared" si="119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0" t="s">
        <v>8323</v>
      </c>
      <c r="R2560" t="s">
        <v>8352</v>
      </c>
      <c r="S2560" s="14">
        <f t="shared" si="119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0" t="s">
        <v>8323</v>
      </c>
      <c r="R2561" t="s">
        <v>8352</v>
      </c>
      <c r="S2561" s="14">
        <f t="shared" si="119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si="118"/>
        <v>143</v>
      </c>
      <c r="Q2562" s="10" t="s">
        <v>8323</v>
      </c>
      <c r="R2562" t="s">
        <v>8352</v>
      </c>
      <c r="S2562" s="14">
        <f t="shared" si="119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ref="P2563:P2626" si="121">IFERROR(ROUND(E2563/L2563,2),0)</f>
        <v>0</v>
      </c>
      <c r="Q2563" s="10" t="s">
        <v>8334</v>
      </c>
      <c r="R2563" t="s">
        <v>8335</v>
      </c>
      <c r="S2563" s="14">
        <f t="shared" ref="S2563:S2626" si="122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4">
        <f t="shared" si="122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4">
        <f t="shared" si="122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4">
        <f t="shared" si="122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4">
        <f t="shared" si="122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4">
        <f t="shared" si="122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4">
        <f t="shared" si="122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4">
        <f t="shared" si="122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4">
        <f t="shared" si="122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0" t="s">
        <v>8334</v>
      </c>
      <c r="R2572" t="s">
        <v>8335</v>
      </c>
      <c r="S2572" s="14">
        <f t="shared" si="122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0" t="s">
        <v>8334</v>
      </c>
      <c r="R2573" t="s">
        <v>8335</v>
      </c>
      <c r="S2573" s="14">
        <f t="shared" si="122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0" t="s">
        <v>8334</v>
      </c>
      <c r="R2574" t="s">
        <v>8335</v>
      </c>
      <c r="S2574" s="14">
        <f t="shared" si="122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0" t="s">
        <v>8334</v>
      </c>
      <c r="R2575" t="s">
        <v>8335</v>
      </c>
      <c r="S2575" s="14">
        <f t="shared" si="122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0" t="s">
        <v>8334</v>
      </c>
      <c r="R2576" t="s">
        <v>8335</v>
      </c>
      <c r="S2576" s="14">
        <f t="shared" si="122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0" t="s">
        <v>8334</v>
      </c>
      <c r="R2577" t="s">
        <v>8335</v>
      </c>
      <c r="S2577" s="14">
        <f t="shared" si="122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0" t="s">
        <v>8334</v>
      </c>
      <c r="R2578" t="s">
        <v>8335</v>
      </c>
      <c r="S2578" s="14">
        <f t="shared" si="122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0" t="s">
        <v>8334</v>
      </c>
      <c r="R2579" t="s">
        <v>8335</v>
      </c>
      <c r="S2579" s="14">
        <f t="shared" si="122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0" t="s">
        <v>8334</v>
      </c>
      <c r="R2580" t="s">
        <v>8335</v>
      </c>
      <c r="S2580" s="14">
        <f t="shared" si="122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0" t="s">
        <v>8334</v>
      </c>
      <c r="R2581" t="s">
        <v>8335</v>
      </c>
      <c r="S2581" s="14">
        <f t="shared" si="122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0" t="s">
        <v>8334</v>
      </c>
      <c r="R2582" t="s">
        <v>8335</v>
      </c>
      <c r="S2582" s="14">
        <f t="shared" si="122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0" t="s">
        <v>8334</v>
      </c>
      <c r="R2583" t="s">
        <v>8335</v>
      </c>
      <c r="S2583" s="14">
        <f t="shared" si="122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0" t="s">
        <v>8334</v>
      </c>
      <c r="R2584" t="s">
        <v>8335</v>
      </c>
      <c r="S2584" s="14">
        <f t="shared" si="122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0" t="s">
        <v>8334</v>
      </c>
      <c r="R2585" t="s">
        <v>8335</v>
      </c>
      <c r="S2585" s="14">
        <f t="shared" si="122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0" t="s">
        <v>8334</v>
      </c>
      <c r="R2586" t="s">
        <v>8335</v>
      </c>
      <c r="S2586" s="14">
        <f t="shared" si="122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0" t="s">
        <v>8334</v>
      </c>
      <c r="R2587" t="s">
        <v>8335</v>
      </c>
      <c r="S2587" s="14">
        <f t="shared" si="122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0" t="s">
        <v>8334</v>
      </c>
      <c r="R2588" t="s">
        <v>8335</v>
      </c>
      <c r="S2588" s="14">
        <f t="shared" si="122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0" t="s">
        <v>8334</v>
      </c>
      <c r="R2589" t="s">
        <v>8335</v>
      </c>
      <c r="S2589" s="14">
        <f t="shared" si="122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0" t="s">
        <v>8334</v>
      </c>
      <c r="R2590" t="s">
        <v>8335</v>
      </c>
      <c r="S2590" s="14">
        <f t="shared" si="122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0" t="s">
        <v>8334</v>
      </c>
      <c r="R2591" t="s">
        <v>8335</v>
      </c>
      <c r="S2591" s="14">
        <f t="shared" si="122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0" t="s">
        <v>8334</v>
      </c>
      <c r="R2592" t="s">
        <v>8335</v>
      </c>
      <c r="S2592" s="14">
        <f t="shared" si="122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0" t="s">
        <v>8334</v>
      </c>
      <c r="R2593" t="s">
        <v>8335</v>
      </c>
      <c r="S2593" s="14">
        <f t="shared" si="122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0" t="s">
        <v>8334</v>
      </c>
      <c r="R2594" t="s">
        <v>8335</v>
      </c>
      <c r="S2594" s="14">
        <f t="shared" si="122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0" t="s">
        <v>8334</v>
      </c>
      <c r="R2595" t="s">
        <v>8335</v>
      </c>
      <c r="S2595" s="14">
        <f t="shared" si="122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0" t="s">
        <v>8334</v>
      </c>
      <c r="R2596" t="s">
        <v>8335</v>
      </c>
      <c r="S2596" s="14">
        <f t="shared" si="122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4">
        <f t="shared" si="122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0" t="s">
        <v>8334</v>
      </c>
      <c r="R2598" t="s">
        <v>8335</v>
      </c>
      <c r="S2598" s="14">
        <f t="shared" si="122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0" t="s">
        <v>8334</v>
      </c>
      <c r="R2599" t="s">
        <v>8335</v>
      </c>
      <c r="S2599" s="14">
        <f t="shared" si="122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0" t="s">
        <v>8334</v>
      </c>
      <c r="R2600" t="s">
        <v>8335</v>
      </c>
      <c r="S2600" s="14">
        <f t="shared" si="122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0" t="s">
        <v>8334</v>
      </c>
      <c r="R2601" t="s">
        <v>8335</v>
      </c>
      <c r="S2601" s="14">
        <f t="shared" si="122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0" t="s">
        <v>8334</v>
      </c>
      <c r="R2602" t="s">
        <v>8335</v>
      </c>
      <c r="S2602" s="14">
        <f t="shared" si="122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0" t="s">
        <v>8317</v>
      </c>
      <c r="R2603" t="s">
        <v>8353</v>
      </c>
      <c r="S2603" s="14">
        <f t="shared" si="122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0" t="s">
        <v>8317</v>
      </c>
      <c r="R2604" t="s">
        <v>8353</v>
      </c>
      <c r="S2604" s="14">
        <f t="shared" si="122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0" t="s">
        <v>8317</v>
      </c>
      <c r="R2605" t="s">
        <v>8353</v>
      </c>
      <c r="S2605" s="14">
        <f t="shared" si="122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0" t="s">
        <v>8317</v>
      </c>
      <c r="R2606" t="s">
        <v>8353</v>
      </c>
      <c r="S2606" s="14">
        <f t="shared" si="122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0" t="s">
        <v>8317</v>
      </c>
      <c r="R2607" t="s">
        <v>8353</v>
      </c>
      <c r="S2607" s="14">
        <f t="shared" si="122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0" t="s">
        <v>8317</v>
      </c>
      <c r="R2608" t="s">
        <v>8353</v>
      </c>
      <c r="S2608" s="14">
        <f t="shared" si="122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0" t="s">
        <v>8317</v>
      </c>
      <c r="R2609" t="s">
        <v>8353</v>
      </c>
      <c r="S2609" s="14">
        <f t="shared" si="122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0" t="s">
        <v>8317</v>
      </c>
      <c r="R2610" t="s">
        <v>8353</v>
      </c>
      <c r="S2610" s="14">
        <f t="shared" si="122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0" t="s">
        <v>8317</v>
      </c>
      <c r="R2611" t="s">
        <v>8353</v>
      </c>
      <c r="S2611" s="14">
        <f t="shared" si="122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0" t="s">
        <v>8317</v>
      </c>
      <c r="R2612" t="s">
        <v>8353</v>
      </c>
      <c r="S2612" s="14">
        <f t="shared" si="122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0" t="s">
        <v>8317</v>
      </c>
      <c r="R2613" t="s">
        <v>8353</v>
      </c>
      <c r="S2613" s="14">
        <f t="shared" si="122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0" t="s">
        <v>8317</v>
      </c>
      <c r="R2614" t="s">
        <v>8353</v>
      </c>
      <c r="S2614" s="14">
        <f t="shared" si="122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0" t="s">
        <v>8317</v>
      </c>
      <c r="R2615" t="s">
        <v>8353</v>
      </c>
      <c r="S2615" s="14">
        <f t="shared" si="122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8353</v>
      </c>
      <c r="S2616" s="14">
        <f t="shared" si="122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0" t="s">
        <v>8317</v>
      </c>
      <c r="R2617" t="s">
        <v>8353</v>
      </c>
      <c r="S2617" s="14">
        <f t="shared" si="122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0" t="s">
        <v>8317</v>
      </c>
      <c r="R2618" t="s">
        <v>8353</v>
      </c>
      <c r="S2618" s="14">
        <f t="shared" si="122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0" t="s">
        <v>8317</v>
      </c>
      <c r="R2619" t="s">
        <v>8353</v>
      </c>
      <c r="S2619" s="14">
        <f t="shared" si="122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0" t="s">
        <v>8317</v>
      </c>
      <c r="R2620" t="s">
        <v>8353</v>
      </c>
      <c r="S2620" s="14">
        <f t="shared" si="122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0" t="s">
        <v>8317</v>
      </c>
      <c r="R2621" t="s">
        <v>8353</v>
      </c>
      <c r="S2621" s="14">
        <f t="shared" si="122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0" t="s">
        <v>8317</v>
      </c>
      <c r="R2622" t="s">
        <v>8353</v>
      </c>
      <c r="S2622" s="14">
        <f t="shared" si="122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0" t="s">
        <v>8317</v>
      </c>
      <c r="R2623" t="s">
        <v>8353</v>
      </c>
      <c r="S2623" s="14">
        <f t="shared" si="122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0" t="s">
        <v>8317</v>
      </c>
      <c r="R2624" t="s">
        <v>8353</v>
      </c>
      <c r="S2624" s="14">
        <f t="shared" si="122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0" t="s">
        <v>8317</v>
      </c>
      <c r="R2625" t="s">
        <v>8353</v>
      </c>
      <c r="S2625" s="14">
        <f t="shared" si="122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si="121"/>
        <v>31.82</v>
      </c>
      <c r="Q2626" s="10" t="s">
        <v>8317</v>
      </c>
      <c r="R2626" t="s">
        <v>8353</v>
      </c>
      <c r="S2626" s="14">
        <f t="shared" si="122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ref="P2627:P2690" si="124">IFERROR(ROUND(E2627/L2627,2),0)</f>
        <v>27.58</v>
      </c>
      <c r="Q2627" s="10" t="s">
        <v>8317</v>
      </c>
      <c r="R2627" t="s">
        <v>8353</v>
      </c>
      <c r="S2627" s="14">
        <f t="shared" ref="S2627:S2690" si="125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4">
        <f t="shared" si="125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4">
        <f t="shared" si="125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4">
        <f t="shared" si="125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4">
        <f t="shared" si="125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4">
        <f t="shared" si="125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4">
        <f t="shared" si="125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4">
        <f t="shared" si="125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4">
        <f t="shared" si="125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0" t="s">
        <v>8317</v>
      </c>
      <c r="R2636" t="s">
        <v>8353</v>
      </c>
      <c r="S2636" s="14">
        <f t="shared" si="125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0" t="s">
        <v>8317</v>
      </c>
      <c r="R2637" t="s">
        <v>8353</v>
      </c>
      <c r="S2637" s="14">
        <f t="shared" si="125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0" t="s">
        <v>8317</v>
      </c>
      <c r="R2638" t="s">
        <v>8353</v>
      </c>
      <c r="S2638" s="14">
        <f t="shared" si="125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0" t="s">
        <v>8317</v>
      </c>
      <c r="R2639" t="s">
        <v>8353</v>
      </c>
      <c r="S2639" s="14">
        <f t="shared" si="125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0" t="s">
        <v>8317</v>
      </c>
      <c r="R2640" t="s">
        <v>8353</v>
      </c>
      <c r="S2640" s="14">
        <f t="shared" si="125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0" t="s">
        <v>8317</v>
      </c>
      <c r="R2641" t="s">
        <v>8353</v>
      </c>
      <c r="S2641" s="14">
        <f t="shared" si="125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0" t="s">
        <v>8317</v>
      </c>
      <c r="R2642" t="s">
        <v>8353</v>
      </c>
      <c r="S2642" s="14">
        <f t="shared" si="125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8353</v>
      </c>
      <c r="S2643" s="14">
        <f t="shared" si="125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8353</v>
      </c>
      <c r="S2644" s="14">
        <f t="shared" si="125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0" t="s">
        <v>8317</v>
      </c>
      <c r="R2645" t="s">
        <v>8353</v>
      </c>
      <c r="S2645" s="14">
        <f t="shared" si="125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8353</v>
      </c>
      <c r="S2646" s="14">
        <f t="shared" si="125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0" t="s">
        <v>8317</v>
      </c>
      <c r="R2647" t="s">
        <v>8353</v>
      </c>
      <c r="S2647" s="14">
        <f t="shared" si="125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0" t="s">
        <v>8317</v>
      </c>
      <c r="R2648" t="s">
        <v>8353</v>
      </c>
      <c r="S2648" s="14">
        <f t="shared" si="125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8353</v>
      </c>
      <c r="S2649" s="14">
        <f t="shared" si="125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0" t="s">
        <v>8317</v>
      </c>
      <c r="R2650" t="s">
        <v>8353</v>
      </c>
      <c r="S2650" s="14">
        <f t="shared" si="125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0" t="s">
        <v>8317</v>
      </c>
      <c r="R2651" t="s">
        <v>8353</v>
      </c>
      <c r="S2651" s="14">
        <f t="shared" si="125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0" t="s">
        <v>8317</v>
      </c>
      <c r="R2652" t="s">
        <v>8353</v>
      </c>
      <c r="S2652" s="14">
        <f t="shared" si="125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4">
        <f t="shared" si="125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0" t="s">
        <v>8317</v>
      </c>
      <c r="R2654" t="s">
        <v>8353</v>
      </c>
      <c r="S2654" s="14">
        <f t="shared" si="125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0" t="s">
        <v>8317</v>
      </c>
      <c r="R2655" t="s">
        <v>8353</v>
      </c>
      <c r="S2655" s="14">
        <f t="shared" si="125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0" t="s">
        <v>8317</v>
      </c>
      <c r="R2656" t="s">
        <v>8353</v>
      </c>
      <c r="S2656" s="14">
        <f t="shared" si="125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0" t="s">
        <v>8317</v>
      </c>
      <c r="R2657" t="s">
        <v>8353</v>
      </c>
      <c r="S2657" s="14">
        <f t="shared" si="125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0" t="s">
        <v>8317</v>
      </c>
      <c r="R2658" t="s">
        <v>8353</v>
      </c>
      <c r="S2658" s="14">
        <f t="shared" si="125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0" t="s">
        <v>8317</v>
      </c>
      <c r="R2659" t="s">
        <v>8353</v>
      </c>
      <c r="S2659" s="14">
        <f t="shared" si="125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0" t="s">
        <v>8317</v>
      </c>
      <c r="R2660" t="s">
        <v>8353</v>
      </c>
      <c r="S2660" s="14">
        <f t="shared" si="125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0" t="s">
        <v>8317</v>
      </c>
      <c r="R2661" t="s">
        <v>8353</v>
      </c>
      <c r="S2661" s="14">
        <f t="shared" si="125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0" t="s">
        <v>8317</v>
      </c>
      <c r="R2662" t="s">
        <v>8353</v>
      </c>
      <c r="S2662" s="14">
        <f t="shared" si="125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0" t="s">
        <v>8317</v>
      </c>
      <c r="R2663" t="s">
        <v>8354</v>
      </c>
      <c r="S2663" s="14">
        <f t="shared" si="125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0" t="s">
        <v>8317</v>
      </c>
      <c r="R2664" t="s">
        <v>8354</v>
      </c>
      <c r="S2664" s="14">
        <f t="shared" si="125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0" t="s">
        <v>8317</v>
      </c>
      <c r="R2665" t="s">
        <v>8354</v>
      </c>
      <c r="S2665" s="14">
        <f t="shared" si="125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0" t="s">
        <v>8317</v>
      </c>
      <c r="R2666" t="s">
        <v>8354</v>
      </c>
      <c r="S2666" s="14">
        <f t="shared" si="125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8354</v>
      </c>
      <c r="S2667" s="14">
        <f t="shared" si="125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8354</v>
      </c>
      <c r="S2668" s="14">
        <f t="shared" si="125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8354</v>
      </c>
      <c r="S2669" s="14">
        <f t="shared" si="125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0" t="s">
        <v>8317</v>
      </c>
      <c r="R2670" t="s">
        <v>8354</v>
      </c>
      <c r="S2670" s="14">
        <f t="shared" si="125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0" t="s">
        <v>8317</v>
      </c>
      <c r="R2671" t="s">
        <v>8354</v>
      </c>
      <c r="S2671" s="14">
        <f t="shared" si="125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0" t="s">
        <v>8317</v>
      </c>
      <c r="R2672" t="s">
        <v>8354</v>
      </c>
      <c r="S2672" s="14">
        <f t="shared" si="125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0" t="s">
        <v>8317</v>
      </c>
      <c r="R2673" t="s">
        <v>8354</v>
      </c>
      <c r="S2673" s="14">
        <f t="shared" si="125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0" t="s">
        <v>8317</v>
      </c>
      <c r="R2674" t="s">
        <v>8354</v>
      </c>
      <c r="S2674" s="14">
        <f t="shared" si="125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0" t="s">
        <v>8317</v>
      </c>
      <c r="R2675" t="s">
        <v>8354</v>
      </c>
      <c r="S2675" s="14">
        <f t="shared" si="125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0" t="s">
        <v>8317</v>
      </c>
      <c r="R2676" t="s">
        <v>8354</v>
      </c>
      <c r="S2676" s="14">
        <f t="shared" si="125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0" t="s">
        <v>8317</v>
      </c>
      <c r="R2677" t="s">
        <v>8354</v>
      </c>
      <c r="S2677" s="14">
        <f t="shared" si="125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8354</v>
      </c>
      <c r="S2678" s="14">
        <f t="shared" si="125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8354</v>
      </c>
      <c r="S2679" s="14">
        <f t="shared" si="125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0" t="s">
        <v>8317</v>
      </c>
      <c r="R2680" t="s">
        <v>8354</v>
      </c>
      <c r="S2680" s="14">
        <f t="shared" si="125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8354</v>
      </c>
      <c r="S2681" s="14">
        <f t="shared" si="125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8354</v>
      </c>
      <c r="S2682" s="14">
        <f t="shared" si="125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0" t="s">
        <v>8334</v>
      </c>
      <c r="R2683" t="s">
        <v>8335</v>
      </c>
      <c r="S2683" s="14">
        <f t="shared" si="125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4">
        <f t="shared" si="125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0" t="s">
        <v>8334</v>
      </c>
      <c r="R2685" t="s">
        <v>8335</v>
      </c>
      <c r="S2685" s="14">
        <f t="shared" si="125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0" t="s">
        <v>8334</v>
      </c>
      <c r="R2686" t="s">
        <v>8335</v>
      </c>
      <c r="S2686" s="14">
        <f t="shared" si="125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0" t="s">
        <v>8334</v>
      </c>
      <c r="R2687" t="s">
        <v>8335</v>
      </c>
      <c r="S2687" s="14">
        <f t="shared" si="125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0" t="s">
        <v>8334</v>
      </c>
      <c r="R2688" t="s">
        <v>8335</v>
      </c>
      <c r="S2688" s="14">
        <f t="shared" si="125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0" t="s">
        <v>8334</v>
      </c>
      <c r="R2689" t="s">
        <v>8335</v>
      </c>
      <c r="S2689" s="14">
        <f t="shared" si="125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si="124"/>
        <v>5.29</v>
      </c>
      <c r="Q2690" s="10" t="s">
        <v>8334</v>
      </c>
      <c r="R2690" t="s">
        <v>8335</v>
      </c>
      <c r="S2690" s="14">
        <f t="shared" si="125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ref="P2691:P2754" si="127">IFERROR(ROUND(E2691/L2691,2),0)</f>
        <v>1</v>
      </c>
      <c r="Q2691" s="10" t="s">
        <v>8334</v>
      </c>
      <c r="R2691" t="s">
        <v>8335</v>
      </c>
      <c r="S2691" s="14">
        <f t="shared" ref="S2691:S2754" si="128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4">
        <f t="shared" si="128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4">
        <f t="shared" si="128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4">
        <f t="shared" si="128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4">
        <f t="shared" si="128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4">
        <f t="shared" si="128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4">
        <f t="shared" si="128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4">
        <f t="shared" si="128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4">
        <f t="shared" si="128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0" t="s">
        <v>8334</v>
      </c>
      <c r="R2700" t="s">
        <v>8335</v>
      </c>
      <c r="S2700" s="14">
        <f t="shared" si="128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0" t="s">
        <v>8334</v>
      </c>
      <c r="R2701" t="s">
        <v>8335</v>
      </c>
      <c r="S2701" s="14">
        <f t="shared" si="128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0" t="s">
        <v>8334</v>
      </c>
      <c r="R2702" t="s">
        <v>8335</v>
      </c>
      <c r="S2702" s="14">
        <f t="shared" si="128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0" t="s">
        <v>8315</v>
      </c>
      <c r="R2703" t="s">
        <v>8355</v>
      </c>
      <c r="S2703" s="14">
        <f t="shared" si="128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0" t="s">
        <v>8315</v>
      </c>
      <c r="R2704" t="s">
        <v>8355</v>
      </c>
      <c r="S2704" s="14">
        <f t="shared" si="128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0" t="s">
        <v>8315</v>
      </c>
      <c r="R2705" t="s">
        <v>8355</v>
      </c>
      <c r="S2705" s="14">
        <f t="shared" si="128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0" t="s">
        <v>8315</v>
      </c>
      <c r="R2706" t="s">
        <v>8355</v>
      </c>
      <c r="S2706" s="14">
        <f t="shared" si="128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0" t="s">
        <v>8315</v>
      </c>
      <c r="R2707" t="s">
        <v>8355</v>
      </c>
      <c r="S2707" s="14">
        <f t="shared" si="128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0" t="s">
        <v>8315</v>
      </c>
      <c r="R2708" t="s">
        <v>8355</v>
      </c>
      <c r="S2708" s="14">
        <f t="shared" si="128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0" t="s">
        <v>8315</v>
      </c>
      <c r="R2709" t="s">
        <v>8355</v>
      </c>
      <c r="S2709" s="14">
        <f t="shared" si="128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0" t="s">
        <v>8315</v>
      </c>
      <c r="R2710" t="s">
        <v>8355</v>
      </c>
      <c r="S2710" s="14">
        <f t="shared" si="128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0" t="s">
        <v>8315</v>
      </c>
      <c r="R2711" t="s">
        <v>8355</v>
      </c>
      <c r="S2711" s="14">
        <f t="shared" si="128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0" t="s">
        <v>8315</v>
      </c>
      <c r="R2712" t="s">
        <v>8355</v>
      </c>
      <c r="S2712" s="14">
        <f t="shared" si="128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0" t="s">
        <v>8315</v>
      </c>
      <c r="R2713" t="s">
        <v>8355</v>
      </c>
      <c r="S2713" s="14">
        <f t="shared" si="128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0" t="s">
        <v>8315</v>
      </c>
      <c r="R2714" t="s">
        <v>8355</v>
      </c>
      <c r="S2714" s="14">
        <f t="shared" si="128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0" t="s">
        <v>8315</v>
      </c>
      <c r="R2715" t="s">
        <v>8355</v>
      </c>
      <c r="S2715" s="14">
        <f t="shared" si="128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0" t="s">
        <v>8315</v>
      </c>
      <c r="R2716" t="s">
        <v>8355</v>
      </c>
      <c r="S2716" s="14">
        <f t="shared" si="128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0" t="s">
        <v>8315</v>
      </c>
      <c r="R2717" t="s">
        <v>8355</v>
      </c>
      <c r="S2717" s="14">
        <f t="shared" si="128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0" t="s">
        <v>8315</v>
      </c>
      <c r="R2718" t="s">
        <v>8355</v>
      </c>
      <c r="S2718" s="14">
        <f t="shared" si="128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0" t="s">
        <v>8315</v>
      </c>
      <c r="R2719" t="s">
        <v>8355</v>
      </c>
      <c r="S2719" s="14">
        <f t="shared" si="128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8355</v>
      </c>
      <c r="S2720" s="14">
        <f t="shared" si="128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8355</v>
      </c>
      <c r="S2721" s="14">
        <f t="shared" si="128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8355</v>
      </c>
      <c r="S2722" s="14">
        <f t="shared" si="128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0" t="s">
        <v>8317</v>
      </c>
      <c r="R2723" t="s">
        <v>8347</v>
      </c>
      <c r="S2723" s="14">
        <f t="shared" si="128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0" t="s">
        <v>8317</v>
      </c>
      <c r="R2724" t="s">
        <v>8347</v>
      </c>
      <c r="S2724" s="14">
        <f t="shared" si="128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0" t="s">
        <v>8317</v>
      </c>
      <c r="R2725" t="s">
        <v>8347</v>
      </c>
      <c r="S2725" s="14">
        <f t="shared" si="128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0" t="s">
        <v>8317</v>
      </c>
      <c r="R2726" t="s">
        <v>8347</v>
      </c>
      <c r="S2726" s="14">
        <f t="shared" si="128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0" t="s">
        <v>8317</v>
      </c>
      <c r="R2727" t="s">
        <v>8347</v>
      </c>
      <c r="S2727" s="14">
        <f t="shared" si="128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8347</v>
      </c>
      <c r="S2728" s="14">
        <f t="shared" si="128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0" t="s">
        <v>8317</v>
      </c>
      <c r="R2729" t="s">
        <v>8347</v>
      </c>
      <c r="S2729" s="14">
        <f t="shared" si="128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8347</v>
      </c>
      <c r="S2730" s="14">
        <f t="shared" si="128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0" t="s">
        <v>8317</v>
      </c>
      <c r="R2731" t="s">
        <v>8347</v>
      </c>
      <c r="S2731" s="14">
        <f t="shared" si="128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0" t="s">
        <v>8317</v>
      </c>
      <c r="R2732" t="s">
        <v>8347</v>
      </c>
      <c r="S2732" s="14">
        <f t="shared" si="128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0" t="s">
        <v>8317</v>
      </c>
      <c r="R2733" t="s">
        <v>8347</v>
      </c>
      <c r="S2733" s="14">
        <f t="shared" si="128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0" t="s">
        <v>8317</v>
      </c>
      <c r="R2734" t="s">
        <v>8347</v>
      </c>
      <c r="S2734" s="14">
        <f t="shared" si="128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8347</v>
      </c>
      <c r="S2735" s="14">
        <f t="shared" si="128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4">
        <f t="shared" si="128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0" t="s">
        <v>8317</v>
      </c>
      <c r="R2737" t="s">
        <v>8347</v>
      </c>
      <c r="S2737" s="14">
        <f t="shared" si="128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0" t="s">
        <v>8317</v>
      </c>
      <c r="R2738" t="s">
        <v>8347</v>
      </c>
      <c r="S2738" s="14">
        <f t="shared" si="128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0" t="s">
        <v>8317</v>
      </c>
      <c r="R2739" t="s">
        <v>8347</v>
      </c>
      <c r="S2739" s="14">
        <f t="shared" si="128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8347</v>
      </c>
      <c r="S2740" s="14">
        <f t="shared" si="128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0" t="s">
        <v>8317</v>
      </c>
      <c r="R2741" t="s">
        <v>8347</v>
      </c>
      <c r="S2741" s="14">
        <f t="shared" si="128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0" t="s">
        <v>8317</v>
      </c>
      <c r="R2742" t="s">
        <v>8347</v>
      </c>
      <c r="S2742" s="14">
        <f t="shared" si="128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0" t="s">
        <v>8320</v>
      </c>
      <c r="R2743" t="s">
        <v>8356</v>
      </c>
      <c r="S2743" s="14">
        <f t="shared" si="128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0" t="s">
        <v>8320</v>
      </c>
      <c r="R2744" t="s">
        <v>8356</v>
      </c>
      <c r="S2744" s="14">
        <f t="shared" si="128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0" t="s">
        <v>8320</v>
      </c>
      <c r="R2745" t="s">
        <v>8356</v>
      </c>
      <c r="S2745" s="14">
        <f t="shared" si="128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0" t="s">
        <v>8320</v>
      </c>
      <c r="R2746" t="s">
        <v>8356</v>
      </c>
      <c r="S2746" s="14">
        <f t="shared" si="128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0" t="s">
        <v>8320</v>
      </c>
      <c r="R2747" t="s">
        <v>8356</v>
      </c>
      <c r="S2747" s="14">
        <f t="shared" si="128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0" t="s">
        <v>8320</v>
      </c>
      <c r="R2748" t="s">
        <v>8356</v>
      </c>
      <c r="S2748" s="14">
        <f t="shared" si="128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0" t="s">
        <v>8320</v>
      </c>
      <c r="R2749" t="s">
        <v>8356</v>
      </c>
      <c r="S2749" s="14">
        <f t="shared" si="128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0" t="s">
        <v>8320</v>
      </c>
      <c r="R2750" t="s">
        <v>8356</v>
      </c>
      <c r="S2750" s="14">
        <f t="shared" si="128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0" t="s">
        <v>8320</v>
      </c>
      <c r="R2751" t="s">
        <v>8356</v>
      </c>
      <c r="S2751" s="14">
        <f t="shared" si="128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0" t="s">
        <v>8320</v>
      </c>
      <c r="R2752" t="s">
        <v>8356</v>
      </c>
      <c r="S2752" s="14">
        <f t="shared" si="128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0" t="s">
        <v>8320</v>
      </c>
      <c r="R2753" t="s">
        <v>8356</v>
      </c>
      <c r="S2753" s="14">
        <f t="shared" si="128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si="127"/>
        <v>39.29</v>
      </c>
      <c r="Q2754" s="10" t="s">
        <v>8320</v>
      </c>
      <c r="R2754" t="s">
        <v>8356</v>
      </c>
      <c r="S2754" s="14">
        <f t="shared" si="128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ref="P2755:P2818" si="130">IFERROR(ROUND(E2755/L2755,2),0)</f>
        <v>47.5</v>
      </c>
      <c r="Q2755" s="10" t="s">
        <v>8320</v>
      </c>
      <c r="R2755" t="s">
        <v>8356</v>
      </c>
      <c r="S2755" s="14">
        <f t="shared" ref="S2755:S2818" si="131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4">
        <f t="shared" si="131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4">
        <f t="shared" si="131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4">
        <f t="shared" si="131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4">
        <f t="shared" si="131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4">
        <f t="shared" si="131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4">
        <f t="shared" si="131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4">
        <f t="shared" si="131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4">
        <f t="shared" si="131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0" t="s">
        <v>8320</v>
      </c>
      <c r="R2764" t="s">
        <v>8356</v>
      </c>
      <c r="S2764" s="14">
        <f t="shared" si="131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0" t="s">
        <v>8320</v>
      </c>
      <c r="R2765" t="s">
        <v>8356</v>
      </c>
      <c r="S2765" s="14">
        <f t="shared" si="131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0" t="s">
        <v>8320</v>
      </c>
      <c r="R2766" t="s">
        <v>8356</v>
      </c>
      <c r="S2766" s="14">
        <f t="shared" si="131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0" t="s">
        <v>8320</v>
      </c>
      <c r="R2767" t="s">
        <v>8356</v>
      </c>
      <c r="S2767" s="14">
        <f t="shared" si="131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4">
        <f t="shared" si="131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0" t="s">
        <v>8320</v>
      </c>
      <c r="R2769" t="s">
        <v>8356</v>
      </c>
      <c r="S2769" s="14">
        <f t="shared" si="131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0" t="s">
        <v>8320</v>
      </c>
      <c r="R2770" t="s">
        <v>8356</v>
      </c>
      <c r="S2770" s="14">
        <f t="shared" si="131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0" t="s">
        <v>8320</v>
      </c>
      <c r="R2771" t="s">
        <v>8356</v>
      </c>
      <c r="S2771" s="14">
        <f t="shared" si="131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0" t="s">
        <v>8320</v>
      </c>
      <c r="R2772" t="s">
        <v>8356</v>
      </c>
      <c r="S2772" s="14">
        <f t="shared" si="131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0" t="s">
        <v>8320</v>
      </c>
      <c r="R2773" t="s">
        <v>8356</v>
      </c>
      <c r="S2773" s="14">
        <f t="shared" si="131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0" t="s">
        <v>8320</v>
      </c>
      <c r="R2774" t="s">
        <v>8356</v>
      </c>
      <c r="S2774" s="14">
        <f t="shared" si="131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0" t="s">
        <v>8320</v>
      </c>
      <c r="R2775" t="s">
        <v>8356</v>
      </c>
      <c r="S2775" s="14">
        <f t="shared" si="131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0" t="s">
        <v>8320</v>
      </c>
      <c r="R2776" t="s">
        <v>8356</v>
      </c>
      <c r="S2776" s="14">
        <f t="shared" si="131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0" t="s">
        <v>8320</v>
      </c>
      <c r="R2777" t="s">
        <v>8356</v>
      </c>
      <c r="S2777" s="14">
        <f t="shared" si="131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0" t="s">
        <v>8320</v>
      </c>
      <c r="R2778" t="s">
        <v>8356</v>
      </c>
      <c r="S2778" s="14">
        <f t="shared" si="131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0" t="s">
        <v>8320</v>
      </c>
      <c r="R2779" t="s">
        <v>8356</v>
      </c>
      <c r="S2779" s="14">
        <f t="shared" si="131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0" t="s">
        <v>8320</v>
      </c>
      <c r="R2780" t="s">
        <v>8356</v>
      </c>
      <c r="S2780" s="14">
        <f t="shared" si="131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0" t="s">
        <v>8320</v>
      </c>
      <c r="R2781" t="s">
        <v>8356</v>
      </c>
      <c r="S2781" s="14">
        <f t="shared" si="131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0" t="s">
        <v>8320</v>
      </c>
      <c r="R2782" t="s">
        <v>8356</v>
      </c>
      <c r="S2782" s="14">
        <f t="shared" si="131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0" t="s">
        <v>8315</v>
      </c>
      <c r="R2783" t="s">
        <v>8316</v>
      </c>
      <c r="S2783" s="14">
        <f t="shared" si="131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0" t="s">
        <v>8315</v>
      </c>
      <c r="R2784" t="s">
        <v>8316</v>
      </c>
      <c r="S2784" s="14">
        <f t="shared" si="131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0" t="s">
        <v>8315</v>
      </c>
      <c r="R2785" t="s">
        <v>8316</v>
      </c>
      <c r="S2785" s="14">
        <f t="shared" si="131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0" t="s">
        <v>8315</v>
      </c>
      <c r="R2786" t="s">
        <v>8316</v>
      </c>
      <c r="S2786" s="14">
        <f t="shared" si="131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0" t="s">
        <v>8315</v>
      </c>
      <c r="R2787" t="s">
        <v>8316</v>
      </c>
      <c r="S2787" s="14">
        <f t="shared" si="131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0" t="s">
        <v>8315</v>
      </c>
      <c r="R2788" t="s">
        <v>8316</v>
      </c>
      <c r="S2788" s="14">
        <f t="shared" si="131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0" t="s">
        <v>8315</v>
      </c>
      <c r="R2789" t="s">
        <v>8316</v>
      </c>
      <c r="S2789" s="14">
        <f t="shared" si="131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0" t="s">
        <v>8315</v>
      </c>
      <c r="R2790" t="s">
        <v>8316</v>
      </c>
      <c r="S2790" s="14">
        <f t="shared" si="131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0" t="s">
        <v>8315</v>
      </c>
      <c r="R2791" t="s">
        <v>8316</v>
      </c>
      <c r="S2791" s="14">
        <f t="shared" si="131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0" t="s">
        <v>8315</v>
      </c>
      <c r="R2792" t="s">
        <v>8316</v>
      </c>
      <c r="S2792" s="14">
        <f t="shared" si="131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0" t="s">
        <v>8315</v>
      </c>
      <c r="R2793" t="s">
        <v>8316</v>
      </c>
      <c r="S2793" s="14">
        <f t="shared" si="131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0" t="s">
        <v>8315</v>
      </c>
      <c r="R2794" t="s">
        <v>8316</v>
      </c>
      <c r="S2794" s="14">
        <f t="shared" si="131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0" t="s">
        <v>8315</v>
      </c>
      <c r="R2795" t="s">
        <v>8316</v>
      </c>
      <c r="S2795" s="14">
        <f t="shared" si="131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0" t="s">
        <v>8315</v>
      </c>
      <c r="R2796" t="s">
        <v>8316</v>
      </c>
      <c r="S2796" s="14">
        <f t="shared" si="131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4">
        <f t="shared" si="131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8316</v>
      </c>
      <c r="S2798" s="14">
        <f t="shared" si="131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4">
        <f t="shared" si="131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4">
        <f t="shared" si="131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4">
        <f t="shared" si="131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4">
        <f t="shared" si="131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4">
        <f t="shared" si="131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4">
        <f t="shared" si="131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0" t="s">
        <v>8315</v>
      </c>
      <c r="R2805" t="s">
        <v>8316</v>
      </c>
      <c r="S2805" s="14">
        <f t="shared" si="131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0" t="s">
        <v>8315</v>
      </c>
      <c r="R2806" t="s">
        <v>8316</v>
      </c>
      <c r="S2806" s="14">
        <f t="shared" si="131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0" t="s">
        <v>8315</v>
      </c>
      <c r="R2807" t="s">
        <v>8316</v>
      </c>
      <c r="S2807" s="14">
        <f t="shared" si="131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0" t="s">
        <v>8315</v>
      </c>
      <c r="R2808" t="s">
        <v>8316</v>
      </c>
      <c r="S2808" s="14">
        <f t="shared" si="131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0" t="s">
        <v>8315</v>
      </c>
      <c r="R2809" t="s">
        <v>8316</v>
      </c>
      <c r="S2809" s="14">
        <f t="shared" si="131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0" t="s">
        <v>8315</v>
      </c>
      <c r="R2810" t="s">
        <v>8316</v>
      </c>
      <c r="S2810" s="14">
        <f t="shared" si="131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0" t="s">
        <v>8315</v>
      </c>
      <c r="R2811" t="s">
        <v>8316</v>
      </c>
      <c r="S2811" s="14">
        <f t="shared" si="131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0" t="s">
        <v>8315</v>
      </c>
      <c r="R2812" t="s">
        <v>8316</v>
      </c>
      <c r="S2812" s="14">
        <f t="shared" si="131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0" t="s">
        <v>8315</v>
      </c>
      <c r="R2813" t="s">
        <v>8316</v>
      </c>
      <c r="S2813" s="14">
        <f t="shared" si="131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0" t="s">
        <v>8315</v>
      </c>
      <c r="R2814" t="s">
        <v>8316</v>
      </c>
      <c r="S2814" s="14">
        <f t="shared" si="131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0" t="s">
        <v>8315</v>
      </c>
      <c r="R2815" t="s">
        <v>8316</v>
      </c>
      <c r="S2815" s="14">
        <f t="shared" si="131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0" t="s">
        <v>8315</v>
      </c>
      <c r="R2816" t="s">
        <v>8316</v>
      </c>
      <c r="S2816" s="14">
        <f t="shared" si="131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0" t="s">
        <v>8315</v>
      </c>
      <c r="R2817" t="s">
        <v>8316</v>
      </c>
      <c r="S2817" s="14">
        <f t="shared" si="131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si="130"/>
        <v>25.13</v>
      </c>
      <c r="Q2818" s="10" t="s">
        <v>8315</v>
      </c>
      <c r="R2818" t="s">
        <v>8316</v>
      </c>
      <c r="S2818" s="14">
        <f t="shared" si="131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ref="P2819:P2882" si="133">IFERROR(ROUND(E2819/L2819,2),0)</f>
        <v>23.64</v>
      </c>
      <c r="Q2819" s="10" t="s">
        <v>8315</v>
      </c>
      <c r="R2819" t="s">
        <v>8316</v>
      </c>
      <c r="S2819" s="14">
        <f t="shared" ref="S2819:S2882" si="134">(((J2819/60)/60)/24)+DATE(1970,1,1)</f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4">
        <f t="shared" si="134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4">
        <f t="shared" si="134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4">
        <f t="shared" si="134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4">
        <f t="shared" si="134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4">
        <f t="shared" si="134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4">
        <f t="shared" si="134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4">
        <f t="shared" si="134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4">
        <f t="shared" si="134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0" t="s">
        <v>8315</v>
      </c>
      <c r="R2828" t="s">
        <v>8316</v>
      </c>
      <c r="S2828" s="14">
        <f t="shared" si="134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8316</v>
      </c>
      <c r="S2829" s="14">
        <f t="shared" si="134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8316</v>
      </c>
      <c r="S2830" s="14">
        <f t="shared" si="134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8316</v>
      </c>
      <c r="S2831" s="14">
        <f t="shared" si="134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4">
        <f t="shared" si="134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4">
        <f t="shared" si="134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4">
        <f t="shared" si="134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0" t="s">
        <v>8315</v>
      </c>
      <c r="R2835" t="s">
        <v>8316</v>
      </c>
      <c r="S2835" s="14">
        <f t="shared" si="134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0" t="s">
        <v>8315</v>
      </c>
      <c r="R2836" t="s">
        <v>8316</v>
      </c>
      <c r="S2836" s="14">
        <f t="shared" si="134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0" t="s">
        <v>8315</v>
      </c>
      <c r="R2837" t="s">
        <v>8316</v>
      </c>
      <c r="S2837" s="14">
        <f t="shared" si="134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0" t="s">
        <v>8315</v>
      </c>
      <c r="R2838" t="s">
        <v>8316</v>
      </c>
      <c r="S2838" s="14">
        <f t="shared" si="134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0" t="s">
        <v>8315</v>
      </c>
      <c r="R2839" t="s">
        <v>8316</v>
      </c>
      <c r="S2839" s="14">
        <f t="shared" si="134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0" t="s">
        <v>8315</v>
      </c>
      <c r="R2840" t="s">
        <v>8316</v>
      </c>
      <c r="S2840" s="14">
        <f t="shared" si="134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0" t="s">
        <v>8315</v>
      </c>
      <c r="R2841" t="s">
        <v>8316</v>
      </c>
      <c r="S2841" s="14">
        <f t="shared" si="134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0" t="s">
        <v>8315</v>
      </c>
      <c r="R2842" t="s">
        <v>8316</v>
      </c>
      <c r="S2842" s="14">
        <f t="shared" si="134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0" t="s">
        <v>8315</v>
      </c>
      <c r="R2843" t="s">
        <v>8316</v>
      </c>
      <c r="S2843" s="14">
        <f t="shared" si="134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0" t="s">
        <v>8315</v>
      </c>
      <c r="R2844" t="s">
        <v>8316</v>
      </c>
      <c r="S2844" s="14">
        <f t="shared" si="134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0" t="s">
        <v>8315</v>
      </c>
      <c r="R2845" t="s">
        <v>8316</v>
      </c>
      <c r="S2845" s="14">
        <f t="shared" si="134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0" t="s">
        <v>8315</v>
      </c>
      <c r="R2846" t="s">
        <v>8316</v>
      </c>
      <c r="S2846" s="14">
        <f t="shared" si="134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0" t="s">
        <v>8315</v>
      </c>
      <c r="R2847" t="s">
        <v>8316</v>
      </c>
      <c r="S2847" s="14">
        <f t="shared" si="134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0" t="s">
        <v>8315</v>
      </c>
      <c r="R2848" t="s">
        <v>8316</v>
      </c>
      <c r="S2848" s="14">
        <f t="shared" si="134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0" t="s">
        <v>8315</v>
      </c>
      <c r="R2849" t="s">
        <v>8316</v>
      </c>
      <c r="S2849" s="14">
        <f t="shared" si="134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0" t="s">
        <v>8315</v>
      </c>
      <c r="R2850" t="s">
        <v>8316</v>
      </c>
      <c r="S2850" s="14">
        <f t="shared" si="134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0" t="s">
        <v>8315</v>
      </c>
      <c r="R2851" t="s">
        <v>8316</v>
      </c>
      <c r="S2851" s="14">
        <f t="shared" si="134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0" t="s">
        <v>8315</v>
      </c>
      <c r="R2852" t="s">
        <v>8316</v>
      </c>
      <c r="S2852" s="14">
        <f t="shared" si="134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0" t="s">
        <v>8315</v>
      </c>
      <c r="R2853" t="s">
        <v>8316</v>
      </c>
      <c r="S2853" s="14">
        <f t="shared" si="134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0" t="s">
        <v>8315</v>
      </c>
      <c r="R2854" t="s">
        <v>8316</v>
      </c>
      <c r="S2854" s="14">
        <f t="shared" si="134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0" t="s">
        <v>8315</v>
      </c>
      <c r="R2855" t="s">
        <v>8316</v>
      </c>
      <c r="S2855" s="14">
        <f t="shared" si="134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0" t="s">
        <v>8315</v>
      </c>
      <c r="R2856" t="s">
        <v>8316</v>
      </c>
      <c r="S2856" s="14">
        <f t="shared" si="134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0" t="s">
        <v>8315</v>
      </c>
      <c r="R2857" t="s">
        <v>8316</v>
      </c>
      <c r="S2857" s="14">
        <f t="shared" si="134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0" t="s">
        <v>8315</v>
      </c>
      <c r="R2858" t="s">
        <v>8316</v>
      </c>
      <c r="S2858" s="14">
        <f t="shared" si="134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0" t="s">
        <v>8315</v>
      </c>
      <c r="R2859" t="s">
        <v>8316</v>
      </c>
      <c r="S2859" s="14">
        <f t="shared" si="134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0" t="s">
        <v>8315</v>
      </c>
      <c r="R2860" t="s">
        <v>8316</v>
      </c>
      <c r="S2860" s="14">
        <f t="shared" si="134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0" t="s">
        <v>8315</v>
      </c>
      <c r="R2861" t="s">
        <v>8316</v>
      </c>
      <c r="S2861" s="14">
        <f t="shared" si="134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0" t="s">
        <v>8315</v>
      </c>
      <c r="R2862" t="s">
        <v>8316</v>
      </c>
      <c r="S2862" s="14">
        <f t="shared" si="134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0" t="s">
        <v>8315</v>
      </c>
      <c r="R2863" t="s">
        <v>8316</v>
      </c>
      <c r="S2863" s="14">
        <f t="shared" si="134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0" t="s">
        <v>8315</v>
      </c>
      <c r="R2864" t="s">
        <v>8316</v>
      </c>
      <c r="S2864" s="14">
        <f t="shared" si="134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0" t="s">
        <v>8315</v>
      </c>
      <c r="R2865" t="s">
        <v>8316</v>
      </c>
      <c r="S2865" s="14">
        <f t="shared" si="134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4">
        <f t="shared" si="134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4">
        <f t="shared" si="134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4">
        <f t="shared" si="134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4">
        <f t="shared" si="134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4">
        <f t="shared" si="134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4">
        <f t="shared" si="134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4">
        <f t="shared" si="134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4">
        <f t="shared" si="134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8316</v>
      </c>
      <c r="S2874" s="14">
        <f t="shared" si="134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8316</v>
      </c>
      <c r="S2875" s="14">
        <f t="shared" si="134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4">
        <f t="shared" si="134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8316</v>
      </c>
      <c r="S2877" s="14">
        <f t="shared" si="134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4">
        <f t="shared" si="134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4">
        <f t="shared" si="134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8316</v>
      </c>
      <c r="S2880" s="14">
        <f t="shared" si="134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8316</v>
      </c>
      <c r="S2881" s="14">
        <f t="shared" si="134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si="133"/>
        <v>96.55</v>
      </c>
      <c r="Q2882" s="10" t="s">
        <v>8315</v>
      </c>
      <c r="R2882" t="s">
        <v>8316</v>
      </c>
      <c r="S2882" s="14">
        <f t="shared" si="134"/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IFERROR(ROUND(E2883/L2883,2),0)</f>
        <v>0</v>
      </c>
      <c r="Q2883" s="10" t="s">
        <v>8315</v>
      </c>
      <c r="R2883" t="s">
        <v>8316</v>
      </c>
      <c r="S2883" s="14">
        <f t="shared" ref="S2883:S2946" si="137">(((J2883/60)/60)/24)+DATE(1970,1,1)</f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4">
        <f t="shared" si="137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4">
        <f t="shared" si="137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4">
        <f t="shared" si="137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4">
        <f t="shared" si="137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4">
        <f t="shared" si="137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4">
        <f t="shared" si="137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4">
        <f t="shared" si="137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4">
        <f t="shared" si="137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0" t="s">
        <v>8315</v>
      </c>
      <c r="R2892" t="s">
        <v>8316</v>
      </c>
      <c r="S2892" s="14">
        <f t="shared" si="137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0" t="s">
        <v>8315</v>
      </c>
      <c r="R2893" t="s">
        <v>8316</v>
      </c>
      <c r="S2893" s="14">
        <f t="shared" si="137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0" t="s">
        <v>8315</v>
      </c>
      <c r="R2894" t="s">
        <v>8316</v>
      </c>
      <c r="S2894" s="14">
        <f t="shared" si="137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0" t="s">
        <v>8315</v>
      </c>
      <c r="R2895" t="s">
        <v>8316</v>
      </c>
      <c r="S2895" s="14">
        <f t="shared" si="137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0" t="s">
        <v>8315</v>
      </c>
      <c r="R2896" t="s">
        <v>8316</v>
      </c>
      <c r="S2896" s="14">
        <f t="shared" si="137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0" t="s">
        <v>8315</v>
      </c>
      <c r="R2897" t="s">
        <v>8316</v>
      </c>
      <c r="S2897" s="14">
        <f t="shared" si="137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0" t="s">
        <v>8315</v>
      </c>
      <c r="R2898" t="s">
        <v>8316</v>
      </c>
      <c r="S2898" s="14">
        <f t="shared" si="137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0" t="s">
        <v>8315</v>
      </c>
      <c r="R2899" t="s">
        <v>8316</v>
      </c>
      <c r="S2899" s="14">
        <f t="shared" si="137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0" t="s">
        <v>8315</v>
      </c>
      <c r="R2900" t="s">
        <v>8316</v>
      </c>
      <c r="S2900" s="14">
        <f t="shared" si="137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0" t="s">
        <v>8315</v>
      </c>
      <c r="R2901" t="s">
        <v>8316</v>
      </c>
      <c r="S2901" s="14">
        <f t="shared" si="137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0" t="s">
        <v>8315</v>
      </c>
      <c r="R2902" t="s">
        <v>8316</v>
      </c>
      <c r="S2902" s="14">
        <f t="shared" si="137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0" t="s">
        <v>8315</v>
      </c>
      <c r="R2903" t="s">
        <v>8316</v>
      </c>
      <c r="S2903" s="14">
        <f t="shared" si="137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0" t="s">
        <v>8315</v>
      </c>
      <c r="R2904" t="s">
        <v>8316</v>
      </c>
      <c r="S2904" s="14">
        <f t="shared" si="137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0" t="s">
        <v>8315</v>
      </c>
      <c r="R2905" t="s">
        <v>8316</v>
      </c>
      <c r="S2905" s="14">
        <f t="shared" si="137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0" t="s">
        <v>8315</v>
      </c>
      <c r="R2906" t="s">
        <v>8316</v>
      </c>
      <c r="S2906" s="14">
        <f t="shared" si="137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0" t="s">
        <v>8315</v>
      </c>
      <c r="R2907" t="s">
        <v>8316</v>
      </c>
      <c r="S2907" s="14">
        <f t="shared" si="137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0" t="s">
        <v>8315</v>
      </c>
      <c r="R2908" t="s">
        <v>8316</v>
      </c>
      <c r="S2908" s="14">
        <f t="shared" si="137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0" t="s">
        <v>8315</v>
      </c>
      <c r="R2909" t="s">
        <v>8316</v>
      </c>
      <c r="S2909" s="14">
        <f t="shared" si="137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0" t="s">
        <v>8315</v>
      </c>
      <c r="R2910" t="s">
        <v>8316</v>
      </c>
      <c r="S2910" s="14">
        <f t="shared" si="137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0" t="s">
        <v>8315</v>
      </c>
      <c r="R2911" t="s">
        <v>8316</v>
      </c>
      <c r="S2911" s="14">
        <f t="shared" si="137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0" t="s">
        <v>8315</v>
      </c>
      <c r="R2912" t="s">
        <v>8316</v>
      </c>
      <c r="S2912" s="14">
        <f t="shared" si="137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4">
        <f t="shared" si="137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4">
        <f t="shared" si="137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8316</v>
      </c>
      <c r="S2915" s="14">
        <f t="shared" si="137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8316</v>
      </c>
      <c r="S2916" s="14">
        <f t="shared" si="137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8316</v>
      </c>
      <c r="S2917" s="14">
        <f t="shared" si="137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8316</v>
      </c>
      <c r="S2918" s="14">
        <f t="shared" si="137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8316</v>
      </c>
      <c r="S2919" s="14">
        <f t="shared" si="137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8316</v>
      </c>
      <c r="S2920" s="14">
        <f t="shared" si="137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4">
        <f t="shared" si="137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8316</v>
      </c>
      <c r="S2922" s="14">
        <f t="shared" si="137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4">
        <f t="shared" si="137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4">
        <f t="shared" si="137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4">
        <f t="shared" si="137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8357</v>
      </c>
      <c r="S2926" s="14">
        <f t="shared" si="137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8357</v>
      </c>
      <c r="S2927" s="14">
        <f t="shared" si="137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8357</v>
      </c>
      <c r="S2928" s="14">
        <f t="shared" si="137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8357</v>
      </c>
      <c r="S2929" s="14">
        <f t="shared" si="137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0" t="s">
        <v>8315</v>
      </c>
      <c r="R2930" t="s">
        <v>8357</v>
      </c>
      <c r="S2930" s="14">
        <f t="shared" si="137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0" t="s">
        <v>8315</v>
      </c>
      <c r="R2931" t="s">
        <v>8357</v>
      </c>
      <c r="S2931" s="14">
        <f t="shared" si="137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0" t="s">
        <v>8315</v>
      </c>
      <c r="R2932" t="s">
        <v>8357</v>
      </c>
      <c r="S2932" s="14">
        <f t="shared" si="137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0" t="s">
        <v>8315</v>
      </c>
      <c r="R2933" t="s">
        <v>8357</v>
      </c>
      <c r="S2933" s="14">
        <f t="shared" si="137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0" t="s">
        <v>8315</v>
      </c>
      <c r="R2934" t="s">
        <v>8357</v>
      </c>
      <c r="S2934" s="14">
        <f t="shared" si="137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0" t="s">
        <v>8315</v>
      </c>
      <c r="R2935" t="s">
        <v>8357</v>
      </c>
      <c r="S2935" s="14">
        <f t="shared" si="137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0" t="s">
        <v>8315</v>
      </c>
      <c r="R2936" t="s">
        <v>8357</v>
      </c>
      <c r="S2936" s="14">
        <f t="shared" si="137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0" t="s">
        <v>8315</v>
      </c>
      <c r="R2937" t="s">
        <v>8357</v>
      </c>
      <c r="S2937" s="14">
        <f t="shared" si="137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0" t="s">
        <v>8315</v>
      </c>
      <c r="R2938" t="s">
        <v>8357</v>
      </c>
      <c r="S2938" s="14">
        <f t="shared" si="137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0" t="s">
        <v>8315</v>
      </c>
      <c r="R2939" t="s">
        <v>8357</v>
      </c>
      <c r="S2939" s="14">
        <f t="shared" si="137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0" t="s">
        <v>8315</v>
      </c>
      <c r="R2940" t="s">
        <v>8357</v>
      </c>
      <c r="S2940" s="14">
        <f t="shared" si="137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0" t="s">
        <v>8315</v>
      </c>
      <c r="R2941" t="s">
        <v>8357</v>
      </c>
      <c r="S2941" s="14">
        <f t="shared" si="137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0" t="s">
        <v>8315</v>
      </c>
      <c r="R2942" t="s">
        <v>8357</v>
      </c>
      <c r="S2942" s="14">
        <f t="shared" si="137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0" t="s">
        <v>8315</v>
      </c>
      <c r="R2943" t="s">
        <v>8355</v>
      </c>
      <c r="S2943" s="14">
        <f t="shared" si="137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0" t="s">
        <v>8315</v>
      </c>
      <c r="R2944" t="s">
        <v>8355</v>
      </c>
      <c r="S2944" s="14">
        <f t="shared" si="137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0" t="s">
        <v>8315</v>
      </c>
      <c r="R2945" t="s">
        <v>8355</v>
      </c>
      <c r="S2945" s="14">
        <f t="shared" si="137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si="136"/>
        <v>100</v>
      </c>
      <c r="Q2946" s="10" t="s">
        <v>8315</v>
      </c>
      <c r="R2946" t="s">
        <v>8355</v>
      </c>
      <c r="S2946" s="14">
        <f t="shared" si="137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ref="P2947:P3010" si="139">IFERROR(ROUND(E2947/L2947,2),0)</f>
        <v>0</v>
      </c>
      <c r="Q2947" s="10" t="s">
        <v>8315</v>
      </c>
      <c r="R2947" t="s">
        <v>8355</v>
      </c>
      <c r="S2947" s="14">
        <f t="shared" ref="S2947:S3010" si="140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4">
        <f t="shared" si="140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4">
        <f t="shared" si="140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4">
        <f t="shared" si="140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4">
        <f t="shared" si="140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4">
        <f t="shared" si="140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4">
        <f t="shared" si="140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4">
        <f t="shared" si="140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4">
        <f t="shared" si="140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0" t="s">
        <v>8315</v>
      </c>
      <c r="R2956" t="s">
        <v>8355</v>
      </c>
      <c r="S2956" s="14">
        <f t="shared" si="140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0" t="s">
        <v>8315</v>
      </c>
      <c r="R2957" t="s">
        <v>8355</v>
      </c>
      <c r="S2957" s="14">
        <f t="shared" si="140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0" t="s">
        <v>8315</v>
      </c>
      <c r="R2958" t="s">
        <v>8355</v>
      </c>
      <c r="S2958" s="14">
        <f t="shared" si="140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0" t="s">
        <v>8315</v>
      </c>
      <c r="R2959" t="s">
        <v>8355</v>
      </c>
      <c r="S2959" s="14">
        <f t="shared" si="140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0" t="s">
        <v>8315</v>
      </c>
      <c r="R2960" t="s">
        <v>8355</v>
      </c>
      <c r="S2960" s="14">
        <f t="shared" si="140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0" t="s">
        <v>8315</v>
      </c>
      <c r="R2961" t="s">
        <v>8355</v>
      </c>
      <c r="S2961" s="14">
        <f t="shared" si="140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0" t="s">
        <v>8315</v>
      </c>
      <c r="R2962" t="s">
        <v>8355</v>
      </c>
      <c r="S2962" s="14">
        <f t="shared" si="140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0" t="s">
        <v>8315</v>
      </c>
      <c r="R2963" t="s">
        <v>8316</v>
      </c>
      <c r="S2963" s="14">
        <f t="shared" si="140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0" t="s">
        <v>8315</v>
      </c>
      <c r="R2964" t="s">
        <v>8316</v>
      </c>
      <c r="S2964" s="14">
        <f t="shared" si="140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0" t="s">
        <v>8315</v>
      </c>
      <c r="R2965" t="s">
        <v>8316</v>
      </c>
      <c r="S2965" s="14">
        <f t="shared" si="140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0" t="s">
        <v>8315</v>
      </c>
      <c r="R2966" t="s">
        <v>8316</v>
      </c>
      <c r="S2966" s="14">
        <f t="shared" si="140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0" t="s">
        <v>8315</v>
      </c>
      <c r="R2967" t="s">
        <v>8316</v>
      </c>
      <c r="S2967" s="14">
        <f t="shared" si="140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0" t="s">
        <v>8315</v>
      </c>
      <c r="R2968" t="s">
        <v>8316</v>
      </c>
      <c r="S2968" s="14">
        <f t="shared" si="140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0" t="s">
        <v>8315</v>
      </c>
      <c r="R2969" t="s">
        <v>8316</v>
      </c>
      <c r="S2969" s="14">
        <f t="shared" si="140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0" t="s">
        <v>8315</v>
      </c>
      <c r="R2970" t="s">
        <v>8316</v>
      </c>
      <c r="S2970" s="14">
        <f t="shared" si="140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0" t="s">
        <v>8315</v>
      </c>
      <c r="R2971" t="s">
        <v>8316</v>
      </c>
      <c r="S2971" s="14">
        <f t="shared" si="140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0" t="s">
        <v>8315</v>
      </c>
      <c r="R2972" t="s">
        <v>8316</v>
      </c>
      <c r="S2972" s="14">
        <f t="shared" si="140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0" t="s">
        <v>8315</v>
      </c>
      <c r="R2973" t="s">
        <v>8316</v>
      </c>
      <c r="S2973" s="14">
        <f t="shared" si="140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0" t="s">
        <v>8315</v>
      </c>
      <c r="R2974" t="s">
        <v>8316</v>
      </c>
      <c r="S2974" s="14">
        <f t="shared" si="140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0" t="s">
        <v>8315</v>
      </c>
      <c r="R2975" t="s">
        <v>8316</v>
      </c>
      <c r="S2975" s="14">
        <f t="shared" si="140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0" t="s">
        <v>8315</v>
      </c>
      <c r="R2976" t="s">
        <v>8316</v>
      </c>
      <c r="S2976" s="14">
        <f t="shared" si="140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0" t="s">
        <v>8315</v>
      </c>
      <c r="R2977" t="s">
        <v>8316</v>
      </c>
      <c r="S2977" s="14">
        <f t="shared" si="140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0" t="s">
        <v>8315</v>
      </c>
      <c r="R2978" t="s">
        <v>8316</v>
      </c>
      <c r="S2978" s="14">
        <f t="shared" si="140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0" t="s">
        <v>8315</v>
      </c>
      <c r="R2979" t="s">
        <v>8316</v>
      </c>
      <c r="S2979" s="14">
        <f t="shared" si="140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0" t="s">
        <v>8315</v>
      </c>
      <c r="R2980" t="s">
        <v>8316</v>
      </c>
      <c r="S2980" s="14">
        <f t="shared" si="140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0" t="s">
        <v>8315</v>
      </c>
      <c r="R2981" t="s">
        <v>8316</v>
      </c>
      <c r="S2981" s="14">
        <f t="shared" si="140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0" t="s">
        <v>8315</v>
      </c>
      <c r="R2982" t="s">
        <v>8316</v>
      </c>
      <c r="S2982" s="14">
        <f t="shared" si="140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0" t="s">
        <v>8315</v>
      </c>
      <c r="R2983" t="s">
        <v>8355</v>
      </c>
      <c r="S2983" s="14">
        <f t="shared" si="140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0" t="s">
        <v>8315</v>
      </c>
      <c r="R2984" t="s">
        <v>8355</v>
      </c>
      <c r="S2984" s="14">
        <f t="shared" si="140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0" t="s">
        <v>8315</v>
      </c>
      <c r="R2985" t="s">
        <v>8355</v>
      </c>
      <c r="S2985" s="14">
        <f t="shared" si="140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0" t="s">
        <v>8315</v>
      </c>
      <c r="R2986" t="s">
        <v>8355</v>
      </c>
      <c r="S2986" s="14">
        <f t="shared" si="140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0" t="s">
        <v>8315</v>
      </c>
      <c r="R2987" t="s">
        <v>8355</v>
      </c>
      <c r="S2987" s="14">
        <f t="shared" si="140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0" t="s">
        <v>8315</v>
      </c>
      <c r="R2988" t="s">
        <v>8355</v>
      </c>
      <c r="S2988" s="14">
        <f t="shared" si="140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0" t="s">
        <v>8315</v>
      </c>
      <c r="R2989" t="s">
        <v>8355</v>
      </c>
      <c r="S2989" s="14">
        <f t="shared" si="140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0" t="s">
        <v>8315</v>
      </c>
      <c r="R2990" t="s">
        <v>8355</v>
      </c>
      <c r="S2990" s="14">
        <f t="shared" si="140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8355</v>
      </c>
      <c r="S2991" s="14">
        <f t="shared" si="140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8355</v>
      </c>
      <c r="S2992" s="14">
        <f t="shared" si="140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4">
        <f t="shared" si="140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4">
        <f t="shared" si="140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4">
        <f t="shared" si="140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4">
        <f t="shared" si="140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4">
        <f t="shared" si="140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8355</v>
      </c>
      <c r="S2998" s="14">
        <f t="shared" si="140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8355</v>
      </c>
      <c r="S2999" s="14">
        <f t="shared" si="140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8355</v>
      </c>
      <c r="S3000" s="14">
        <f t="shared" si="140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8355</v>
      </c>
      <c r="S3001" s="14">
        <f t="shared" si="140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8355</v>
      </c>
      <c r="S3002" s="14">
        <f t="shared" si="140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8355</v>
      </c>
      <c r="S3003" s="14">
        <f t="shared" si="140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8355</v>
      </c>
      <c r="S3004" s="14">
        <f t="shared" si="140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8355</v>
      </c>
      <c r="S3005" s="14">
        <f t="shared" si="140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8355</v>
      </c>
      <c r="S3006" s="14">
        <f t="shared" si="140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8355</v>
      </c>
      <c r="S3007" s="14">
        <f t="shared" si="140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8355</v>
      </c>
      <c r="S3008" s="14">
        <f t="shared" si="140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8355</v>
      </c>
      <c r="S3009" s="14">
        <f t="shared" si="140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si="139"/>
        <v>116.73</v>
      </c>
      <c r="Q3010" s="10" t="s">
        <v>8315</v>
      </c>
      <c r="R3010" t="s">
        <v>8355</v>
      </c>
      <c r="S3010" s="14">
        <f t="shared" si="140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ref="P3011:P3074" si="142">IFERROR(ROUND(E3011/L3011,2),0)</f>
        <v>233.9</v>
      </c>
      <c r="Q3011" s="10" t="s">
        <v>8315</v>
      </c>
      <c r="R3011" t="s">
        <v>8355</v>
      </c>
      <c r="S3011" s="14">
        <f t="shared" ref="S3011:S3074" si="143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4">
        <f t="shared" si="143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4">
        <f t="shared" si="143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4">
        <f t="shared" si="143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4">
        <f t="shared" si="143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4">
        <f t="shared" si="143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4">
        <f t="shared" si="143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4">
        <f t="shared" si="143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4">
        <f t="shared" si="143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0" t="s">
        <v>8315</v>
      </c>
      <c r="R3020" t="s">
        <v>8355</v>
      </c>
      <c r="S3020" s="14">
        <f t="shared" si="143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0" t="s">
        <v>8315</v>
      </c>
      <c r="R3021" t="s">
        <v>8355</v>
      </c>
      <c r="S3021" s="14">
        <f t="shared" si="143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0" t="s">
        <v>8315</v>
      </c>
      <c r="R3022" t="s">
        <v>8355</v>
      </c>
      <c r="S3022" s="14">
        <f t="shared" si="143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0" t="s">
        <v>8315</v>
      </c>
      <c r="R3023" t="s">
        <v>8355</v>
      </c>
      <c r="S3023" s="14">
        <f t="shared" si="143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0" t="s">
        <v>8315</v>
      </c>
      <c r="R3024" t="s">
        <v>8355</v>
      </c>
      <c r="S3024" s="14">
        <f t="shared" si="143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0" t="s">
        <v>8315</v>
      </c>
      <c r="R3025" t="s">
        <v>8355</v>
      </c>
      <c r="S3025" s="14">
        <f t="shared" si="143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0" t="s">
        <v>8315</v>
      </c>
      <c r="R3026" t="s">
        <v>8355</v>
      </c>
      <c r="S3026" s="14">
        <f t="shared" si="143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0" t="s">
        <v>8315</v>
      </c>
      <c r="R3027" t="s">
        <v>8355</v>
      </c>
      <c r="S3027" s="14">
        <f t="shared" si="143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0" t="s">
        <v>8315</v>
      </c>
      <c r="R3028" t="s">
        <v>8355</v>
      </c>
      <c r="S3028" s="14">
        <f t="shared" si="143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0" t="s">
        <v>8315</v>
      </c>
      <c r="R3029" t="s">
        <v>8355</v>
      </c>
      <c r="S3029" s="14">
        <f t="shared" si="143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0" t="s">
        <v>8315</v>
      </c>
      <c r="R3030" t="s">
        <v>8355</v>
      </c>
      <c r="S3030" s="14">
        <f t="shared" si="143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0" t="s">
        <v>8315</v>
      </c>
      <c r="R3031" t="s">
        <v>8355</v>
      </c>
      <c r="S3031" s="14">
        <f t="shared" si="143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0" t="s">
        <v>8315</v>
      </c>
      <c r="R3032" t="s">
        <v>8355</v>
      </c>
      <c r="S3032" s="14">
        <f t="shared" si="143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0" t="s">
        <v>8315</v>
      </c>
      <c r="R3033" t="s">
        <v>8355</v>
      </c>
      <c r="S3033" s="14">
        <f t="shared" si="143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0" t="s">
        <v>8315</v>
      </c>
      <c r="R3034" t="s">
        <v>8355</v>
      </c>
      <c r="S3034" s="14">
        <f t="shared" si="143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0" t="s">
        <v>8315</v>
      </c>
      <c r="R3035" t="s">
        <v>8355</v>
      </c>
      <c r="S3035" s="14">
        <f t="shared" si="143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0" t="s">
        <v>8315</v>
      </c>
      <c r="R3036" t="s">
        <v>8355</v>
      </c>
      <c r="S3036" s="14">
        <f t="shared" si="143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0" t="s">
        <v>8315</v>
      </c>
      <c r="R3037" t="s">
        <v>8355</v>
      </c>
      <c r="S3037" s="14">
        <f t="shared" si="143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0" t="s">
        <v>8315</v>
      </c>
      <c r="R3038" t="s">
        <v>8355</v>
      </c>
      <c r="S3038" s="14">
        <f t="shared" si="143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0" t="s">
        <v>8315</v>
      </c>
      <c r="R3039" t="s">
        <v>8355</v>
      </c>
      <c r="S3039" s="14">
        <f t="shared" si="143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0" t="s">
        <v>8315</v>
      </c>
      <c r="R3040" t="s">
        <v>8355</v>
      </c>
      <c r="S3040" s="14">
        <f t="shared" si="143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0" t="s">
        <v>8315</v>
      </c>
      <c r="R3041" t="s">
        <v>8355</v>
      </c>
      <c r="S3041" s="14">
        <f t="shared" si="143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0" t="s">
        <v>8315</v>
      </c>
      <c r="R3042" t="s">
        <v>8355</v>
      </c>
      <c r="S3042" s="14">
        <f t="shared" si="143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0" t="s">
        <v>8315</v>
      </c>
      <c r="R3043" t="s">
        <v>8355</v>
      </c>
      <c r="S3043" s="14">
        <f t="shared" si="143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0" t="s">
        <v>8315</v>
      </c>
      <c r="R3044" t="s">
        <v>8355</v>
      </c>
      <c r="S3044" s="14">
        <f t="shared" si="143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0" t="s">
        <v>8315</v>
      </c>
      <c r="R3045" t="s">
        <v>8355</v>
      </c>
      <c r="S3045" s="14">
        <f t="shared" si="143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0" t="s">
        <v>8315</v>
      </c>
      <c r="R3046" t="s">
        <v>8355</v>
      </c>
      <c r="S3046" s="14">
        <f t="shared" si="143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0" t="s">
        <v>8315</v>
      </c>
      <c r="R3047" t="s">
        <v>8355</v>
      </c>
      <c r="S3047" s="14">
        <f t="shared" si="143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0" t="s">
        <v>8315</v>
      </c>
      <c r="R3048" t="s">
        <v>8355</v>
      </c>
      <c r="S3048" s="14">
        <f t="shared" si="143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0" t="s">
        <v>8315</v>
      </c>
      <c r="R3049" t="s">
        <v>8355</v>
      </c>
      <c r="S3049" s="14">
        <f t="shared" si="143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0" t="s">
        <v>8315</v>
      </c>
      <c r="R3050" t="s">
        <v>8355</v>
      </c>
      <c r="S3050" s="14">
        <f t="shared" si="143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0" t="s">
        <v>8315</v>
      </c>
      <c r="R3051" t="s">
        <v>8355</v>
      </c>
      <c r="S3051" s="14">
        <f t="shared" si="143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0" t="s">
        <v>8315</v>
      </c>
      <c r="R3052" t="s">
        <v>8355</v>
      </c>
      <c r="S3052" s="14">
        <f t="shared" si="143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0" t="s">
        <v>8315</v>
      </c>
      <c r="R3053" t="s">
        <v>8355</v>
      </c>
      <c r="S3053" s="14">
        <f t="shared" si="143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0" t="s">
        <v>8315</v>
      </c>
      <c r="R3054" t="s">
        <v>8355</v>
      </c>
      <c r="S3054" s="14">
        <f t="shared" si="143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0" t="s">
        <v>8315</v>
      </c>
      <c r="R3055" t="s">
        <v>8355</v>
      </c>
      <c r="S3055" s="14">
        <f t="shared" si="143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0" t="s">
        <v>8315</v>
      </c>
      <c r="R3056" t="s">
        <v>8355</v>
      </c>
      <c r="S3056" s="14">
        <f t="shared" si="143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0" t="s">
        <v>8315</v>
      </c>
      <c r="R3057" t="s">
        <v>8355</v>
      </c>
      <c r="S3057" s="14">
        <f t="shared" si="143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0" t="s">
        <v>8315</v>
      </c>
      <c r="R3058" t="s">
        <v>8355</v>
      </c>
      <c r="S3058" s="14">
        <f t="shared" si="143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0" t="s">
        <v>8315</v>
      </c>
      <c r="R3059" t="s">
        <v>8355</v>
      </c>
      <c r="S3059" s="14">
        <f t="shared" si="143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0" t="s">
        <v>8315</v>
      </c>
      <c r="R3060" t="s">
        <v>8355</v>
      </c>
      <c r="S3060" s="14">
        <f t="shared" si="143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0" t="s">
        <v>8315</v>
      </c>
      <c r="R3061" t="s">
        <v>8355</v>
      </c>
      <c r="S3061" s="14">
        <f t="shared" si="143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0" t="s">
        <v>8315</v>
      </c>
      <c r="R3062" t="s">
        <v>8355</v>
      </c>
      <c r="S3062" s="14">
        <f t="shared" si="143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0" t="s">
        <v>8315</v>
      </c>
      <c r="R3063" t="s">
        <v>8355</v>
      </c>
      <c r="S3063" s="14">
        <f t="shared" si="143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0" t="s">
        <v>8315</v>
      </c>
      <c r="R3064" t="s">
        <v>8355</v>
      </c>
      <c r="S3064" s="14">
        <f t="shared" si="143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0" t="s">
        <v>8315</v>
      </c>
      <c r="R3065" t="s">
        <v>8355</v>
      </c>
      <c r="S3065" s="14">
        <f t="shared" si="143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0" t="s">
        <v>8315</v>
      </c>
      <c r="R3066" t="s">
        <v>8355</v>
      </c>
      <c r="S3066" s="14">
        <f t="shared" si="143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0" t="s">
        <v>8315</v>
      </c>
      <c r="R3067" t="s">
        <v>8355</v>
      </c>
      <c r="S3067" s="14">
        <f t="shared" si="143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0" t="s">
        <v>8315</v>
      </c>
      <c r="R3068" t="s">
        <v>8355</v>
      </c>
      <c r="S3068" s="14">
        <f t="shared" si="143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0" t="s">
        <v>8315</v>
      </c>
      <c r="R3069" t="s">
        <v>8355</v>
      </c>
      <c r="S3069" s="14">
        <f t="shared" si="143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0" t="s">
        <v>8315</v>
      </c>
      <c r="R3070" t="s">
        <v>8355</v>
      </c>
      <c r="S3070" s="14">
        <f t="shared" si="143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0" t="s">
        <v>8315</v>
      </c>
      <c r="R3071" t="s">
        <v>8355</v>
      </c>
      <c r="S3071" s="14">
        <f t="shared" si="143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0" t="s">
        <v>8315</v>
      </c>
      <c r="R3072" t="s">
        <v>8355</v>
      </c>
      <c r="S3072" s="14">
        <f t="shared" si="143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0" t="s">
        <v>8315</v>
      </c>
      <c r="R3073" t="s">
        <v>8355</v>
      </c>
      <c r="S3073" s="14">
        <f t="shared" si="143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si="142"/>
        <v>1</v>
      </c>
      <c r="Q3074" s="10" t="s">
        <v>8315</v>
      </c>
      <c r="R3074" t="s">
        <v>8355</v>
      </c>
      <c r="S3074" s="14">
        <f t="shared" si="143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ref="P3075:P3138" si="145">IFERROR(ROUND(E3075/L3075,2),0)</f>
        <v>92.14</v>
      </c>
      <c r="Q3075" s="10" t="s">
        <v>8315</v>
      </c>
      <c r="R3075" t="s">
        <v>8355</v>
      </c>
      <c r="S3075" s="14">
        <f t="shared" ref="S3075:S3138" si="146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4">
        <f t="shared" si="146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4">
        <f t="shared" si="146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4">
        <f t="shared" si="146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4">
        <f t="shared" si="146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4">
        <f t="shared" si="146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4">
        <f t="shared" si="146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4">
        <f t="shared" si="146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4">
        <f t="shared" si="146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8355</v>
      </c>
      <c r="S3084" s="14">
        <f t="shared" si="146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4">
        <f t="shared" si="146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4">
        <f t="shared" si="146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4">
        <f t="shared" si="146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8355</v>
      </c>
      <c r="S3088" s="14">
        <f t="shared" si="146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8355</v>
      </c>
      <c r="S3089" s="14">
        <f t="shared" si="146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8355</v>
      </c>
      <c r="S3090" s="14">
        <f t="shared" si="146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8355</v>
      </c>
      <c r="S3091" s="14">
        <f t="shared" si="146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8355</v>
      </c>
      <c r="S3092" s="14">
        <f t="shared" si="146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8355</v>
      </c>
      <c r="S3093" s="14">
        <f t="shared" si="146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8355</v>
      </c>
      <c r="S3094" s="14">
        <f t="shared" si="146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8355</v>
      </c>
      <c r="S3095" s="14">
        <f t="shared" si="146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8355</v>
      </c>
      <c r="S3096" s="14">
        <f t="shared" si="146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8355</v>
      </c>
      <c r="S3097" s="14">
        <f t="shared" si="146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8355</v>
      </c>
      <c r="S3098" s="14">
        <f t="shared" si="146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8355</v>
      </c>
      <c r="S3099" s="14">
        <f t="shared" si="146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8355</v>
      </c>
      <c r="S3100" s="14">
        <f t="shared" si="146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8355</v>
      </c>
      <c r="S3101" s="14">
        <f t="shared" si="146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8355</v>
      </c>
      <c r="S3102" s="14">
        <f t="shared" si="146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8355</v>
      </c>
      <c r="S3103" s="14">
        <f t="shared" si="146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8355</v>
      </c>
      <c r="S3104" s="14">
        <f t="shared" si="146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8355</v>
      </c>
      <c r="S3105" s="14">
        <f t="shared" si="146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8355</v>
      </c>
      <c r="S3106" s="14">
        <f t="shared" si="146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8355</v>
      </c>
      <c r="S3107" s="14">
        <f t="shared" si="146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0" t="s">
        <v>8315</v>
      </c>
      <c r="R3108" t="s">
        <v>8355</v>
      </c>
      <c r="S3108" s="14">
        <f t="shared" si="146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0" t="s">
        <v>8315</v>
      </c>
      <c r="R3109" t="s">
        <v>8355</v>
      </c>
      <c r="S3109" s="14">
        <f t="shared" si="146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0" t="s">
        <v>8315</v>
      </c>
      <c r="R3110" t="s">
        <v>8355</v>
      </c>
      <c r="S3110" s="14">
        <f t="shared" si="146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0" t="s">
        <v>8315</v>
      </c>
      <c r="R3111" t="s">
        <v>8355</v>
      </c>
      <c r="S3111" s="14">
        <f t="shared" si="146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0" t="s">
        <v>8315</v>
      </c>
      <c r="R3112" t="s">
        <v>8355</v>
      </c>
      <c r="S3112" s="14">
        <f t="shared" si="146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0" t="s">
        <v>8315</v>
      </c>
      <c r="R3113" t="s">
        <v>8355</v>
      </c>
      <c r="S3113" s="14">
        <f t="shared" si="146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0" t="s">
        <v>8315</v>
      </c>
      <c r="R3114" t="s">
        <v>8355</v>
      </c>
      <c r="S3114" s="14">
        <f t="shared" si="146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0" t="s">
        <v>8315</v>
      </c>
      <c r="R3115" t="s">
        <v>8355</v>
      </c>
      <c r="S3115" s="14">
        <f t="shared" si="146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0" t="s">
        <v>8315</v>
      </c>
      <c r="R3116" t="s">
        <v>8355</v>
      </c>
      <c r="S3116" s="14">
        <f t="shared" si="146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0" t="s">
        <v>8315</v>
      </c>
      <c r="R3117" t="s">
        <v>8355</v>
      </c>
      <c r="S3117" s="14">
        <f t="shared" si="146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0" t="s">
        <v>8315</v>
      </c>
      <c r="R3118" t="s">
        <v>8355</v>
      </c>
      <c r="S3118" s="14">
        <f t="shared" si="146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0" t="s">
        <v>8315</v>
      </c>
      <c r="R3119" t="s">
        <v>8355</v>
      </c>
      <c r="S3119" s="14">
        <f t="shared" si="146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0" t="s">
        <v>8315</v>
      </c>
      <c r="R3120" t="s">
        <v>8355</v>
      </c>
      <c r="S3120" s="14">
        <f t="shared" si="146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0" t="s">
        <v>8315</v>
      </c>
      <c r="R3121" t="s">
        <v>8355</v>
      </c>
      <c r="S3121" s="14">
        <f t="shared" si="146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0" t="s">
        <v>8315</v>
      </c>
      <c r="R3122" t="s">
        <v>8355</v>
      </c>
      <c r="S3122" s="14">
        <f t="shared" si="146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0" t="s">
        <v>8315</v>
      </c>
      <c r="R3123" t="s">
        <v>8355</v>
      </c>
      <c r="S3123" s="14">
        <f t="shared" si="146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0" t="s">
        <v>8315</v>
      </c>
      <c r="R3124" t="s">
        <v>8355</v>
      </c>
      <c r="S3124" s="14">
        <f t="shared" si="146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0" t="s">
        <v>8315</v>
      </c>
      <c r="R3125" t="s">
        <v>8355</v>
      </c>
      <c r="S3125" s="14">
        <f t="shared" si="146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0" t="s">
        <v>8315</v>
      </c>
      <c r="R3126" t="s">
        <v>8355</v>
      </c>
      <c r="S3126" s="14">
        <f t="shared" si="146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0" t="s">
        <v>8315</v>
      </c>
      <c r="R3127" t="s">
        <v>8355</v>
      </c>
      <c r="S3127" s="14">
        <f t="shared" si="146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0" t="s">
        <v>8315</v>
      </c>
      <c r="R3128" t="s">
        <v>8355</v>
      </c>
      <c r="S3128" s="14">
        <f t="shared" si="146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0" t="s">
        <v>8315</v>
      </c>
      <c r="R3129" t="s">
        <v>8355</v>
      </c>
      <c r="S3129" s="14">
        <f t="shared" si="146"/>
        <v>42034.856817129628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0" t="s">
        <v>8315</v>
      </c>
      <c r="R3130" t="s">
        <v>8316</v>
      </c>
      <c r="S3130" s="14">
        <f t="shared" si="146"/>
        <v>42780.825706018513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0" t="s">
        <v>8315</v>
      </c>
      <c r="R3131" t="s">
        <v>8316</v>
      </c>
      <c r="S3131" s="14">
        <f t="shared" si="146"/>
        <v>42803.842812499999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0" t="s">
        <v>8315</v>
      </c>
      <c r="R3132" t="s">
        <v>8316</v>
      </c>
      <c r="S3132" s="14">
        <f t="shared" si="146"/>
        <v>42808.640231481477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0" t="s">
        <v>8315</v>
      </c>
      <c r="R3133" t="s">
        <v>8316</v>
      </c>
      <c r="S3133" s="14">
        <f t="shared" si="146"/>
        <v>42803.579224537039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0" t="s">
        <v>8315</v>
      </c>
      <c r="R3134" t="s">
        <v>8316</v>
      </c>
      <c r="S3134" s="14">
        <f t="shared" si="146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0" t="s">
        <v>8315</v>
      </c>
      <c r="R3135" t="s">
        <v>8316</v>
      </c>
      <c r="S3135" s="14">
        <f t="shared" si="146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0" t="s">
        <v>8315</v>
      </c>
      <c r="R3136" t="s">
        <v>8316</v>
      </c>
      <c r="S3136" s="14">
        <f t="shared" si="146"/>
        <v>42800.720127314817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0" t="s">
        <v>8315</v>
      </c>
      <c r="R3137" t="s">
        <v>8316</v>
      </c>
      <c r="S3137" s="14">
        <f t="shared" si="146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si="145"/>
        <v>29.05</v>
      </c>
      <c r="Q3138" s="10" t="s">
        <v>8315</v>
      </c>
      <c r="R3138" t="s">
        <v>8316</v>
      </c>
      <c r="S3138" s="14">
        <f t="shared" si="146"/>
        <v>42789.462430555555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ref="P3139:P3202" si="148">IFERROR(ROUND(E3139/L3139,2),0)</f>
        <v>50</v>
      </c>
      <c r="Q3139" s="10" t="s">
        <v>8315</v>
      </c>
      <c r="R3139" t="s">
        <v>8316</v>
      </c>
      <c r="S3139" s="14">
        <f t="shared" ref="S3139:S3202" si="149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4">
        <f t="shared" si="149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4">
        <f t="shared" si="149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4">
        <f t="shared" si="149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4">
        <f t="shared" si="149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4">
        <f t="shared" si="149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4">
        <f t="shared" si="149"/>
        <v>42808.358287037037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4">
        <f t="shared" si="149"/>
        <v>42796.538275462968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4">
        <f t="shared" si="149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0" t="s">
        <v>8315</v>
      </c>
      <c r="R3148" t="s">
        <v>8316</v>
      </c>
      <c r="S3148" s="14">
        <f t="shared" si="149"/>
        <v>42796.682476851856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0" t="s">
        <v>8315</v>
      </c>
      <c r="R3149" t="s">
        <v>8316</v>
      </c>
      <c r="S3149" s="14">
        <f t="shared" si="149"/>
        <v>41909.969386574077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0" t="s">
        <v>8315</v>
      </c>
      <c r="R3150" t="s">
        <v>8316</v>
      </c>
      <c r="S3150" s="14">
        <f t="shared" si="149"/>
        <v>41891.665324074071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0" t="s">
        <v>8315</v>
      </c>
      <c r="R3151" t="s">
        <v>8316</v>
      </c>
      <c r="S3151" s="14">
        <f t="shared" si="149"/>
        <v>41226.017361111109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0" t="s">
        <v>8315</v>
      </c>
      <c r="R3152" t="s">
        <v>8316</v>
      </c>
      <c r="S3152" s="14">
        <f t="shared" si="149"/>
        <v>40478.263923611114</v>
      </c>
    </row>
    <row r="3153" spans="1:23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0" t="s">
        <v>8315</v>
      </c>
      <c r="R3153" t="s">
        <v>8316</v>
      </c>
      <c r="S3153" s="14">
        <f t="shared" si="149"/>
        <v>41862.83997685185</v>
      </c>
    </row>
    <row r="3154" spans="1:23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0" t="s">
        <v>8315</v>
      </c>
      <c r="R3154" t="s">
        <v>8316</v>
      </c>
      <c r="S3154" s="14">
        <f t="shared" si="149"/>
        <v>41550.867673611108</v>
      </c>
    </row>
    <row r="3155" spans="1:23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0" t="s">
        <v>8315</v>
      </c>
      <c r="R3155" t="s">
        <v>8316</v>
      </c>
      <c r="S3155" s="14">
        <f t="shared" si="149"/>
        <v>40633.154363425929</v>
      </c>
    </row>
    <row r="3156" spans="1:23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0" t="s">
        <v>8315</v>
      </c>
      <c r="R3156" t="s">
        <v>8316</v>
      </c>
      <c r="S3156" s="14">
        <f t="shared" si="149"/>
        <v>40970.875671296293</v>
      </c>
    </row>
    <row r="3157" spans="1:23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0" t="s">
        <v>8315</v>
      </c>
      <c r="R3157" t="s">
        <v>8316</v>
      </c>
      <c r="S3157" s="14">
        <f t="shared" si="149"/>
        <v>41233.499131944445</v>
      </c>
    </row>
    <row r="3158" spans="1:23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0" t="s">
        <v>8315</v>
      </c>
      <c r="R3158" t="s">
        <v>8316</v>
      </c>
      <c r="S3158" s="14">
        <f t="shared" si="149"/>
        <v>41026.953055555554</v>
      </c>
    </row>
    <row r="3159" spans="1:23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0" t="s">
        <v>8315</v>
      </c>
      <c r="R3159" t="s">
        <v>8316</v>
      </c>
      <c r="S3159" s="14">
        <f t="shared" si="149"/>
        <v>41829.788252314815</v>
      </c>
    </row>
    <row r="3160" spans="1:23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0" t="s">
        <v>8315</v>
      </c>
      <c r="R3160" t="s">
        <v>8316</v>
      </c>
      <c r="S3160" s="14">
        <f t="shared" si="149"/>
        <v>41447.839722222219</v>
      </c>
    </row>
    <row r="3161" spans="1:23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0" t="s">
        <v>8315</v>
      </c>
      <c r="R3161" t="s">
        <v>8316</v>
      </c>
      <c r="S3161" s="14">
        <f t="shared" si="149"/>
        <v>40884.066678240742</v>
      </c>
    </row>
    <row r="3162" spans="1:23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0" t="s">
        <v>8315</v>
      </c>
      <c r="R3162" t="s">
        <v>8316</v>
      </c>
      <c r="S3162" s="14">
        <f t="shared" si="149"/>
        <v>41841.26489583333</v>
      </c>
      <c r="V3162" t="s">
        <v>8382</v>
      </c>
      <c r="W3162">
        <f>AVERAGE(E3162/L3162)</f>
        <v>80.15789473684211</v>
      </c>
    </row>
    <row r="3163" spans="1:23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0" t="s">
        <v>8315</v>
      </c>
      <c r="R3163" t="s">
        <v>8316</v>
      </c>
      <c r="S3163" s="14">
        <f t="shared" si="149"/>
        <v>41897.536134259259</v>
      </c>
    </row>
    <row r="3164" spans="1:23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0" t="s">
        <v>8315</v>
      </c>
      <c r="R3164" t="s">
        <v>8316</v>
      </c>
      <c r="S3164" s="14">
        <f t="shared" si="149"/>
        <v>41799.685902777775</v>
      </c>
    </row>
    <row r="3165" spans="1:23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0" t="s">
        <v>8315</v>
      </c>
      <c r="R3165" t="s">
        <v>8316</v>
      </c>
      <c r="S3165" s="14">
        <f t="shared" si="149"/>
        <v>41775.753761574073</v>
      </c>
    </row>
    <row r="3166" spans="1:23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0" t="s">
        <v>8315</v>
      </c>
      <c r="R3166" t="s">
        <v>8316</v>
      </c>
      <c r="S3166" s="14">
        <f t="shared" si="149"/>
        <v>41766.80572916667</v>
      </c>
    </row>
    <row r="3167" spans="1:23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0" t="s">
        <v>8315</v>
      </c>
      <c r="R3167" t="s">
        <v>8316</v>
      </c>
      <c r="S3167" s="14">
        <f t="shared" si="149"/>
        <v>40644.159259259257</v>
      </c>
    </row>
    <row r="3168" spans="1:23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0" t="s">
        <v>8315</v>
      </c>
      <c r="R3168" t="s">
        <v>8316</v>
      </c>
      <c r="S3168" s="14">
        <f t="shared" si="149"/>
        <v>41940.69158564815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0" t="s">
        <v>8315</v>
      </c>
      <c r="R3169" t="s">
        <v>8316</v>
      </c>
      <c r="S3169" s="14">
        <f t="shared" si="149"/>
        <v>41839.175706018519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0" t="s">
        <v>8315</v>
      </c>
      <c r="R3170" t="s">
        <v>8316</v>
      </c>
      <c r="S3170" s="14">
        <f t="shared" si="149"/>
        <v>41772.105937500004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0" t="s">
        <v>8315</v>
      </c>
      <c r="R3171" t="s">
        <v>8316</v>
      </c>
      <c r="S3171" s="14">
        <f t="shared" si="149"/>
        <v>41591.737974537034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0" t="s">
        <v>8315</v>
      </c>
      <c r="R3172" t="s">
        <v>8316</v>
      </c>
      <c r="S3172" s="14">
        <f t="shared" si="149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0" t="s">
        <v>8315</v>
      </c>
      <c r="R3173" t="s">
        <v>8316</v>
      </c>
      <c r="S3173" s="14">
        <f t="shared" si="149"/>
        <v>42466.608310185184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0" t="s">
        <v>8315</v>
      </c>
      <c r="R3174" t="s">
        <v>8316</v>
      </c>
      <c r="S3174" s="14">
        <f t="shared" si="149"/>
        <v>40923.729953703703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0" t="s">
        <v>8315</v>
      </c>
      <c r="R3175" t="s">
        <v>8316</v>
      </c>
      <c r="S3175" s="14">
        <f t="shared" si="149"/>
        <v>41878.878379629627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0" t="s">
        <v>8315</v>
      </c>
      <c r="R3176" t="s">
        <v>8316</v>
      </c>
      <c r="S3176" s="14">
        <f t="shared" si="149"/>
        <v>41862.864675925928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0" t="s">
        <v>8315</v>
      </c>
      <c r="R3177" t="s">
        <v>8316</v>
      </c>
      <c r="S3177" s="14">
        <f t="shared" si="149"/>
        <v>40531.886886574073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0" t="s">
        <v>8315</v>
      </c>
      <c r="R3178" t="s">
        <v>8316</v>
      </c>
      <c r="S3178" s="14">
        <f t="shared" si="149"/>
        <v>41477.930914351848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0" t="s">
        <v>8315</v>
      </c>
      <c r="R3179" t="s">
        <v>8316</v>
      </c>
      <c r="S3179" s="14">
        <f t="shared" si="149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0" t="s">
        <v>8315</v>
      </c>
      <c r="R3180" t="s">
        <v>8316</v>
      </c>
      <c r="S3180" s="14">
        <f t="shared" si="149"/>
        <v>41806.605034722219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0" t="s">
        <v>8315</v>
      </c>
      <c r="R3181" t="s">
        <v>8316</v>
      </c>
      <c r="S3181" s="14">
        <f t="shared" si="149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0" t="s">
        <v>8315</v>
      </c>
      <c r="R3182" t="s">
        <v>8316</v>
      </c>
      <c r="S3182" s="14">
        <f t="shared" si="149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0" t="s">
        <v>8315</v>
      </c>
      <c r="R3183" t="s">
        <v>8316</v>
      </c>
      <c r="S3183" s="14">
        <f t="shared" si="149"/>
        <v>41779.310034722221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0" t="s">
        <v>8315</v>
      </c>
      <c r="R3184" t="s">
        <v>8316</v>
      </c>
      <c r="S3184" s="14">
        <f t="shared" si="149"/>
        <v>40883.949317129627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0" t="s">
        <v>8315</v>
      </c>
      <c r="R3185" t="s">
        <v>8316</v>
      </c>
      <c r="S3185" s="14">
        <f t="shared" si="149"/>
        <v>41491.79478009259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0" t="s">
        <v>8315</v>
      </c>
      <c r="R3186" t="s">
        <v>8316</v>
      </c>
      <c r="S3186" s="14">
        <f t="shared" si="149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0" t="s">
        <v>8315</v>
      </c>
      <c r="R3187" t="s">
        <v>8316</v>
      </c>
      <c r="S3187" s="14">
        <f t="shared" si="149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0" t="s">
        <v>8315</v>
      </c>
      <c r="R3188" t="s">
        <v>8316</v>
      </c>
      <c r="S3188" s="14">
        <f t="shared" si="149"/>
        <v>41868.924050925925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0" t="s">
        <v>8315</v>
      </c>
      <c r="R3189" t="s">
        <v>8316</v>
      </c>
      <c r="S3189" s="14">
        <f t="shared" si="149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0" t="s">
        <v>8315</v>
      </c>
      <c r="R3190" t="s">
        <v>8357</v>
      </c>
      <c r="S3190" s="14">
        <f t="shared" si="149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0" t="s">
        <v>8315</v>
      </c>
      <c r="R3191" t="s">
        <v>8357</v>
      </c>
      <c r="S3191" s="14">
        <f t="shared" si="149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0" t="s">
        <v>8315</v>
      </c>
      <c r="R3192" t="s">
        <v>8357</v>
      </c>
      <c r="S3192" s="14">
        <f t="shared" si="149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0" t="s">
        <v>8315</v>
      </c>
      <c r="R3193" t="s">
        <v>8357</v>
      </c>
      <c r="S3193" s="14">
        <f t="shared" si="149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0" t="s">
        <v>8315</v>
      </c>
      <c r="R3194" t="s">
        <v>8357</v>
      </c>
      <c r="S3194" s="14">
        <f t="shared" si="149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0" t="s">
        <v>8315</v>
      </c>
      <c r="R3195" t="s">
        <v>8357</v>
      </c>
      <c r="S3195" s="14">
        <f t="shared" si="149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0" t="s">
        <v>8315</v>
      </c>
      <c r="R3196" t="s">
        <v>8357</v>
      </c>
      <c r="S3196" s="14">
        <f t="shared" si="149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0" t="s">
        <v>8315</v>
      </c>
      <c r="R3197" t="s">
        <v>8357</v>
      </c>
      <c r="S3197" s="14">
        <f t="shared" si="149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0" t="s">
        <v>8315</v>
      </c>
      <c r="R3198" t="s">
        <v>8357</v>
      </c>
      <c r="S3198" s="14">
        <f t="shared" si="149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0" t="s">
        <v>8315</v>
      </c>
      <c r="R3199" t="s">
        <v>8357</v>
      </c>
      <c r="S3199" s="14">
        <f t="shared" si="149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0" t="s">
        <v>8315</v>
      </c>
      <c r="R3200" t="s">
        <v>8357</v>
      </c>
      <c r="S3200" s="14">
        <f t="shared" si="149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0" t="s">
        <v>8315</v>
      </c>
      <c r="R3201" t="s">
        <v>8357</v>
      </c>
      <c r="S3201" s="14">
        <f t="shared" si="149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>
        <f t="shared" si="148"/>
        <v>1</v>
      </c>
      <c r="Q3202" s="10" t="s">
        <v>8315</v>
      </c>
      <c r="R3202" t="s">
        <v>8357</v>
      </c>
      <c r="S3202" s="14">
        <f t="shared" si="149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ref="P3203:P3266" si="151">IFERROR(ROUND(E3203/L3203,2),0)</f>
        <v>12.5</v>
      </c>
      <c r="Q3203" s="10" t="s">
        <v>8315</v>
      </c>
      <c r="R3203" t="s">
        <v>8357</v>
      </c>
      <c r="S3203" s="14">
        <f t="shared" ref="S3203:S3266" si="152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4">
        <f t="shared" si="152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4">
        <f t="shared" si="152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4">
        <f t="shared" si="152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4">
        <f t="shared" si="152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4">
        <f t="shared" si="152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4">
        <f t="shared" si="152"/>
        <v>42057.277858796297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4">
        <f t="shared" si="152"/>
        <v>41827.605057870373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4">
        <f t="shared" si="152"/>
        <v>41778.637245370373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0" t="s">
        <v>8315</v>
      </c>
      <c r="R3212" t="s">
        <v>8316</v>
      </c>
      <c r="S3212" s="14">
        <f t="shared" si="152"/>
        <v>41013.936562499999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0" t="s">
        <v>8315</v>
      </c>
      <c r="R3213" t="s">
        <v>8316</v>
      </c>
      <c r="S3213" s="14">
        <f t="shared" si="152"/>
        <v>41834.586574074077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0" t="s">
        <v>8315</v>
      </c>
      <c r="R3214" t="s">
        <v>8316</v>
      </c>
      <c r="S3214" s="14">
        <f t="shared" si="152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0" t="s">
        <v>8315</v>
      </c>
      <c r="R3215" t="s">
        <v>8316</v>
      </c>
      <c r="S3215" s="14">
        <f t="shared" si="152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0" t="s">
        <v>8315</v>
      </c>
      <c r="R3216" t="s">
        <v>8316</v>
      </c>
      <c r="S3216" s="14">
        <f t="shared" si="152"/>
        <v>42337.792511574073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0" t="s">
        <v>8315</v>
      </c>
      <c r="R3217" t="s">
        <v>8316</v>
      </c>
      <c r="S3217" s="14">
        <f t="shared" si="152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0" t="s">
        <v>8315</v>
      </c>
      <c r="R3218" t="s">
        <v>8316</v>
      </c>
      <c r="S3218" s="14">
        <f t="shared" si="152"/>
        <v>42165.462627314817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0" t="s">
        <v>8315</v>
      </c>
      <c r="R3219" t="s">
        <v>8316</v>
      </c>
      <c r="S3219" s="14">
        <f t="shared" si="152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0" t="s">
        <v>8315</v>
      </c>
      <c r="R3220" t="s">
        <v>8316</v>
      </c>
      <c r="S3220" s="14">
        <f t="shared" si="152"/>
        <v>41971.002152777779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0" t="s">
        <v>8315</v>
      </c>
      <c r="R3221" t="s">
        <v>8316</v>
      </c>
      <c r="S3221" s="14">
        <f t="shared" si="152"/>
        <v>42050.983182870375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0" t="s">
        <v>8315</v>
      </c>
      <c r="R3222" t="s">
        <v>8316</v>
      </c>
      <c r="S3222" s="14">
        <f t="shared" si="152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0" t="s">
        <v>8315</v>
      </c>
      <c r="R3223" t="s">
        <v>8316</v>
      </c>
      <c r="S3223" s="14">
        <f t="shared" si="152"/>
        <v>42155.696793981479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0" t="s">
        <v>8315</v>
      </c>
      <c r="R3224" t="s">
        <v>8316</v>
      </c>
      <c r="S3224" s="14">
        <f t="shared" si="152"/>
        <v>42270.582141203704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0" t="s">
        <v>8315</v>
      </c>
      <c r="R3225" t="s">
        <v>8316</v>
      </c>
      <c r="S3225" s="14">
        <f t="shared" si="152"/>
        <v>42206.835370370376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0" t="s">
        <v>8315</v>
      </c>
      <c r="R3226" t="s">
        <v>8316</v>
      </c>
      <c r="S3226" s="14">
        <f t="shared" si="152"/>
        <v>42697.850844907407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0" t="s">
        <v>8315</v>
      </c>
      <c r="R3227" t="s">
        <v>8316</v>
      </c>
      <c r="S3227" s="14">
        <f t="shared" si="152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0" t="s">
        <v>8315</v>
      </c>
      <c r="R3228" t="s">
        <v>8316</v>
      </c>
      <c r="S3228" s="14">
        <f t="shared" si="152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0" t="s">
        <v>8315</v>
      </c>
      <c r="R3229" t="s">
        <v>8316</v>
      </c>
      <c r="S3229" s="14">
        <f t="shared" si="152"/>
        <v>42722.882361111115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0" t="s">
        <v>8315</v>
      </c>
      <c r="R3230" t="s">
        <v>8316</v>
      </c>
      <c r="S3230" s="14">
        <f t="shared" si="152"/>
        <v>42323.70930555556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0" t="s">
        <v>8315</v>
      </c>
      <c r="R3231" t="s">
        <v>8316</v>
      </c>
      <c r="S3231" s="14">
        <f t="shared" si="152"/>
        <v>41933.291643518518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0" t="s">
        <v>8315</v>
      </c>
      <c r="R3232" t="s">
        <v>8316</v>
      </c>
      <c r="S3232" s="14">
        <f t="shared" si="152"/>
        <v>41898.168125000004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0" t="s">
        <v>8315</v>
      </c>
      <c r="R3233" t="s">
        <v>8316</v>
      </c>
      <c r="S3233" s="14">
        <f t="shared" si="152"/>
        <v>42446.943831018521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0" t="s">
        <v>8315</v>
      </c>
      <c r="R3234" t="s">
        <v>8316</v>
      </c>
      <c r="S3234" s="14">
        <f t="shared" si="152"/>
        <v>42463.81385416667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0" t="s">
        <v>8315</v>
      </c>
      <c r="R3235" t="s">
        <v>8316</v>
      </c>
      <c r="S3235" s="14">
        <f t="shared" si="152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0" t="s">
        <v>8315</v>
      </c>
      <c r="R3236" t="s">
        <v>8316</v>
      </c>
      <c r="S3236" s="14">
        <f t="shared" si="152"/>
        <v>42734.789444444439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0" t="s">
        <v>8315</v>
      </c>
      <c r="R3237" t="s">
        <v>8316</v>
      </c>
      <c r="S3237" s="14">
        <f t="shared" si="152"/>
        <v>42522.347812499997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0" t="s">
        <v>8315</v>
      </c>
      <c r="R3238" t="s">
        <v>8316</v>
      </c>
      <c r="S3238" s="14">
        <f t="shared" si="152"/>
        <v>42702.917048611111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0" t="s">
        <v>8315</v>
      </c>
      <c r="R3239" t="s">
        <v>8316</v>
      </c>
      <c r="S3239" s="14">
        <f t="shared" si="152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0" t="s">
        <v>8315</v>
      </c>
      <c r="R3240" t="s">
        <v>8316</v>
      </c>
      <c r="S3240" s="14">
        <f t="shared" si="152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0" t="s">
        <v>8315</v>
      </c>
      <c r="R3241" t="s">
        <v>8316</v>
      </c>
      <c r="S3241" s="14">
        <f t="shared" si="152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0" t="s">
        <v>8315</v>
      </c>
      <c r="R3242" t="s">
        <v>8316</v>
      </c>
      <c r="S3242" s="14">
        <f t="shared" si="152"/>
        <v>42754.693842592591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0" t="s">
        <v>8315</v>
      </c>
      <c r="R3243" t="s">
        <v>8316</v>
      </c>
      <c r="S3243" s="14">
        <f t="shared" si="152"/>
        <v>41893.324884259258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0" t="s">
        <v>8315</v>
      </c>
      <c r="R3244" t="s">
        <v>8316</v>
      </c>
      <c r="S3244" s="14">
        <f t="shared" si="152"/>
        <v>41871.755694444444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0" t="s">
        <v>8315</v>
      </c>
      <c r="R3245" t="s">
        <v>8316</v>
      </c>
      <c r="S3245" s="14">
        <f t="shared" si="152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0" t="s">
        <v>8315</v>
      </c>
      <c r="R3246" t="s">
        <v>8316</v>
      </c>
      <c r="S3246" s="14">
        <f t="shared" si="152"/>
        <v>42675.694236111114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0" t="s">
        <v>8315</v>
      </c>
      <c r="R3247" t="s">
        <v>8316</v>
      </c>
      <c r="S3247" s="14">
        <f t="shared" si="152"/>
        <v>42135.60020833333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0" t="s">
        <v>8315</v>
      </c>
      <c r="R3248" t="s">
        <v>8316</v>
      </c>
      <c r="S3248" s="14">
        <f t="shared" si="152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0" t="s">
        <v>8315</v>
      </c>
      <c r="R3249" t="s">
        <v>8316</v>
      </c>
      <c r="S3249" s="14">
        <f t="shared" si="152"/>
        <v>42167.434166666666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0" t="s">
        <v>8315</v>
      </c>
      <c r="R3250" t="s">
        <v>8316</v>
      </c>
      <c r="S3250" s="14">
        <f t="shared" si="152"/>
        <v>42068.888391203705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0" t="s">
        <v>8315</v>
      </c>
      <c r="R3251" t="s">
        <v>8316</v>
      </c>
      <c r="S3251" s="14">
        <f t="shared" si="152"/>
        <v>42145.746689814812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0" t="s">
        <v>8315</v>
      </c>
      <c r="R3252" t="s">
        <v>8316</v>
      </c>
      <c r="S3252" s="14">
        <f t="shared" si="152"/>
        <v>41918.742175925923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0" t="s">
        <v>8315</v>
      </c>
      <c r="R3253" t="s">
        <v>8316</v>
      </c>
      <c r="S3253" s="14">
        <f t="shared" si="152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0" t="s">
        <v>8315</v>
      </c>
      <c r="R3254" t="s">
        <v>8316</v>
      </c>
      <c r="S3254" s="14">
        <f t="shared" si="152"/>
        <v>42590.472685185188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0" t="s">
        <v>8315</v>
      </c>
      <c r="R3255" t="s">
        <v>8316</v>
      </c>
      <c r="S3255" s="14">
        <f t="shared" si="152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0" t="s">
        <v>8315</v>
      </c>
      <c r="R3256" t="s">
        <v>8316</v>
      </c>
      <c r="S3256" s="14">
        <f t="shared" si="152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0" t="s">
        <v>8315</v>
      </c>
      <c r="R3257" t="s">
        <v>8316</v>
      </c>
      <c r="S3257" s="14">
        <f t="shared" si="152"/>
        <v>41889.768229166664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0" t="s">
        <v>8315</v>
      </c>
      <c r="R3258" t="s">
        <v>8316</v>
      </c>
      <c r="S3258" s="14">
        <f t="shared" si="152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0" t="s">
        <v>8315</v>
      </c>
      <c r="R3259" t="s">
        <v>8316</v>
      </c>
      <c r="S3259" s="14">
        <f t="shared" si="152"/>
        <v>42758.559629629628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0" t="s">
        <v>8315</v>
      </c>
      <c r="R3260" t="s">
        <v>8316</v>
      </c>
      <c r="S3260" s="14">
        <f t="shared" si="152"/>
        <v>41982.887280092589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0" t="s">
        <v>8315</v>
      </c>
      <c r="R3261" t="s">
        <v>8316</v>
      </c>
      <c r="S3261" s="14">
        <f t="shared" si="152"/>
        <v>42614.760937500003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0" t="s">
        <v>8315</v>
      </c>
      <c r="R3262" t="s">
        <v>8316</v>
      </c>
      <c r="S3262" s="14">
        <f t="shared" si="152"/>
        <v>42303.672662037032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0" t="s">
        <v>8315</v>
      </c>
      <c r="R3263" t="s">
        <v>8316</v>
      </c>
      <c r="S3263" s="14">
        <f t="shared" si="152"/>
        <v>42171.725416666668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0" t="s">
        <v>8315</v>
      </c>
      <c r="R3264" t="s">
        <v>8316</v>
      </c>
      <c r="S3264" s="14">
        <f t="shared" si="152"/>
        <v>41964.315532407403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0" t="s">
        <v>8315</v>
      </c>
      <c r="R3265" t="s">
        <v>8316</v>
      </c>
      <c r="S3265" s="14">
        <f t="shared" si="152"/>
        <v>42284.516064814816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>
        <f t="shared" si="151"/>
        <v>52.55</v>
      </c>
      <c r="Q3266" s="10" t="s">
        <v>8315</v>
      </c>
      <c r="R3266" t="s">
        <v>8316</v>
      </c>
      <c r="S3266" s="14">
        <f t="shared" si="152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ref="P3267:P3330" si="154">IFERROR(ROUND(E3267/L3267,2),0)</f>
        <v>70.290000000000006</v>
      </c>
      <c r="Q3267" s="10" t="s">
        <v>8315</v>
      </c>
      <c r="R3267" t="s">
        <v>8316</v>
      </c>
      <c r="S3267" s="14">
        <f t="shared" ref="S3267:S3330" si="155">(((J3267/60)/60)/24)+DATE(1970,1,1)</f>
        <v>42311.711979166663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4">
        <f t="shared" si="155"/>
        <v>42136.536134259266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4">
        <f t="shared" si="155"/>
        <v>42172.757638888885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4">
        <f t="shared" si="155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4">
        <f t="shared" si="155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4">
        <f t="shared" si="155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4">
        <f t="shared" si="155"/>
        <v>41915.437210648146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4">
        <f t="shared" si="155"/>
        <v>42284.500104166669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4">
        <f t="shared" si="155"/>
        <v>42611.801412037035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0" t="s">
        <v>8315</v>
      </c>
      <c r="R3276" t="s">
        <v>8316</v>
      </c>
      <c r="S3276" s="14">
        <f t="shared" si="155"/>
        <v>42400.704537037032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0" t="s">
        <v>8315</v>
      </c>
      <c r="R3277" t="s">
        <v>8316</v>
      </c>
      <c r="S3277" s="14">
        <f t="shared" si="155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0" t="s">
        <v>8315</v>
      </c>
      <c r="R3278" t="s">
        <v>8316</v>
      </c>
      <c r="S3278" s="14">
        <f t="shared" si="155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0" t="s">
        <v>8315</v>
      </c>
      <c r="R3279" t="s">
        <v>8316</v>
      </c>
      <c r="S3279" s="14">
        <f t="shared" si="155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4">
        <f t="shared" si="155"/>
        <v>42124.848414351851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4">
        <f t="shared" si="155"/>
        <v>42431.102534722217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4">
        <f t="shared" si="155"/>
        <v>42121.756921296299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4">
        <f t="shared" si="155"/>
        <v>42219.019733796296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4">
        <f t="shared" si="155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4">
        <f t="shared" si="155"/>
        <v>42379.74418981481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4">
        <f t="shared" si="155"/>
        <v>42380.884872685187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4">
        <f t="shared" si="155"/>
        <v>42762.942430555559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8316</v>
      </c>
      <c r="S3288" s="14">
        <f t="shared" si="155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8316</v>
      </c>
      <c r="S3289" s="14">
        <f t="shared" si="155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8316</v>
      </c>
      <c r="S3290" s="14">
        <f t="shared" si="155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8316</v>
      </c>
      <c r="S3291" s="14">
        <f t="shared" si="155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8316</v>
      </c>
      <c r="S3292" s="14">
        <f t="shared" si="155"/>
        <v>42775.51494212963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4">
        <f t="shared" si="155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4">
        <f t="shared" si="155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8316</v>
      </c>
      <c r="S3295" s="14">
        <f t="shared" si="155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8316</v>
      </c>
      <c r="S3296" s="14">
        <f t="shared" si="155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4">
        <f t="shared" si="155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4">
        <f t="shared" si="155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8316</v>
      </c>
      <c r="S3299" s="14">
        <f t="shared" si="155"/>
        <v>42193.771481481483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8316</v>
      </c>
      <c r="S3300" s="14">
        <f t="shared" si="155"/>
        <v>42239.957962962959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8316</v>
      </c>
      <c r="S3301" s="14">
        <f t="shared" si="155"/>
        <v>42261.917395833334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4">
        <f t="shared" si="155"/>
        <v>42102.743773148148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4">
        <f t="shared" si="155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4">
        <f t="shared" si="155"/>
        <v>42681.35157407407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4">
        <f t="shared" si="155"/>
        <v>42056.65143518518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4">
        <f t="shared" si="155"/>
        <v>42696.624444444446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4">
        <f t="shared" si="155"/>
        <v>42186.855879629627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4">
        <f t="shared" si="155"/>
        <v>42493.219236111108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4">
        <f t="shared" si="155"/>
        <v>42475.057164351849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4">
        <f t="shared" si="155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4">
        <f t="shared" si="155"/>
        <v>42628.650208333333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4">
        <f t="shared" si="155"/>
        <v>42253.928530092591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4">
        <f t="shared" si="155"/>
        <v>42264.29178240741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4">
        <f t="shared" si="155"/>
        <v>42664.809560185182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4">
        <f t="shared" si="155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4">
        <f t="shared" si="155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4">
        <f t="shared" si="155"/>
        <v>42466.303715277783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4">
        <f t="shared" si="155"/>
        <v>41826.871238425927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4">
        <f t="shared" si="155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4">
        <f t="shared" si="155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4">
        <f t="shared" si="155"/>
        <v>41990.585486111115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4">
        <f t="shared" si="155"/>
        <v>42513.045798611114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4">
        <f t="shared" si="155"/>
        <v>41914.100289351853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4">
        <f t="shared" si="155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0" t="s">
        <v>8315</v>
      </c>
      <c r="R3325" t="s">
        <v>8316</v>
      </c>
      <c r="S3325" s="14">
        <f t="shared" si="155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0" t="s">
        <v>8315</v>
      </c>
      <c r="R3326" t="s">
        <v>8316</v>
      </c>
      <c r="S3326" s="14">
        <f t="shared" si="155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0" t="s">
        <v>8315</v>
      </c>
      <c r="R3327" t="s">
        <v>8316</v>
      </c>
      <c r="S3327" s="14">
        <f t="shared" si="155"/>
        <v>42064.785613425927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0" t="s">
        <v>8315</v>
      </c>
      <c r="R3328" t="s">
        <v>8316</v>
      </c>
      <c r="S3328" s="14">
        <f t="shared" si="155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0" t="s">
        <v>8315</v>
      </c>
      <c r="R3329" t="s">
        <v>8316</v>
      </c>
      <c r="S3329" s="14">
        <f t="shared" si="155"/>
        <v>42468.374606481477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>
        <f t="shared" si="154"/>
        <v>292.77999999999997</v>
      </c>
      <c r="Q3330" s="10" t="s">
        <v>8315</v>
      </c>
      <c r="R3330" t="s">
        <v>8316</v>
      </c>
      <c r="S3330" s="14">
        <f t="shared" si="155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ref="P3331:P3394" si="157">IFERROR(ROUND(E3331/L3331,2),0)</f>
        <v>44.92</v>
      </c>
      <c r="Q3331" s="10" t="s">
        <v>8315</v>
      </c>
      <c r="R3331" t="s">
        <v>8316</v>
      </c>
      <c r="S3331" s="14">
        <f t="shared" ref="S3331:S3394" si="158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4">
        <f t="shared" si="158"/>
        <v>42065.887361111112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4">
        <f t="shared" si="158"/>
        <v>42248.697754629626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4">
        <f t="shared" si="158"/>
        <v>41809.860300925924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4">
        <f t="shared" si="158"/>
        <v>42148.676851851851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4">
        <f t="shared" si="158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4">
        <f t="shared" si="158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4">
        <f t="shared" si="158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4">
        <f t="shared" si="158"/>
        <v>41901.282025462962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0" t="s">
        <v>8315</v>
      </c>
      <c r="R3340" t="s">
        <v>8316</v>
      </c>
      <c r="S3340" s="14">
        <f t="shared" si="158"/>
        <v>42769.574999999997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0" t="s">
        <v>8315</v>
      </c>
      <c r="R3341" t="s">
        <v>8316</v>
      </c>
      <c r="S3341" s="14">
        <f t="shared" si="158"/>
        <v>42549.665717592594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0" t="s">
        <v>8315</v>
      </c>
      <c r="R3342" t="s">
        <v>8316</v>
      </c>
      <c r="S3342" s="14">
        <f t="shared" si="158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0" t="s">
        <v>8315</v>
      </c>
      <c r="R3343" t="s">
        <v>8316</v>
      </c>
      <c r="S3343" s="14">
        <f t="shared" si="158"/>
        <v>42510.798854166671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0" t="s">
        <v>8315</v>
      </c>
      <c r="R3344" t="s">
        <v>8316</v>
      </c>
      <c r="S3344" s="14">
        <f t="shared" si="158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0" t="s">
        <v>8315</v>
      </c>
      <c r="R3345" t="s">
        <v>8316</v>
      </c>
      <c r="S3345" s="14">
        <f t="shared" si="158"/>
        <v>42452.916481481487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0" t="s">
        <v>8315</v>
      </c>
      <c r="R3346" t="s">
        <v>8316</v>
      </c>
      <c r="S3346" s="14">
        <f t="shared" si="158"/>
        <v>41851.200150462959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0" t="s">
        <v>8315</v>
      </c>
      <c r="R3347" t="s">
        <v>8316</v>
      </c>
      <c r="S3347" s="14">
        <f t="shared" si="158"/>
        <v>42053.106111111112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0" t="s">
        <v>8315</v>
      </c>
      <c r="R3348" t="s">
        <v>8316</v>
      </c>
      <c r="S3348" s="14">
        <f t="shared" si="158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0" t="s">
        <v>8315</v>
      </c>
      <c r="R3349" t="s">
        <v>8316</v>
      </c>
      <c r="S3349" s="14">
        <f t="shared" si="158"/>
        <v>42484.551550925928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0" t="s">
        <v>8315</v>
      </c>
      <c r="R3350" t="s">
        <v>8316</v>
      </c>
      <c r="S3350" s="14">
        <f t="shared" si="158"/>
        <v>42466.558796296296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0" t="s">
        <v>8315</v>
      </c>
      <c r="R3351" t="s">
        <v>8316</v>
      </c>
      <c r="S3351" s="14">
        <f t="shared" si="158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0" t="s">
        <v>8315</v>
      </c>
      <c r="R3352" t="s">
        <v>8316</v>
      </c>
      <c r="S3352" s="14">
        <f t="shared" si="158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0" t="s">
        <v>8315</v>
      </c>
      <c r="R3353" t="s">
        <v>8316</v>
      </c>
      <c r="S3353" s="14">
        <f t="shared" si="158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0" t="s">
        <v>8315</v>
      </c>
      <c r="R3354" t="s">
        <v>8316</v>
      </c>
      <c r="S3354" s="14">
        <f t="shared" si="158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0" t="s">
        <v>8315</v>
      </c>
      <c r="R3355" t="s">
        <v>8316</v>
      </c>
      <c r="S3355" s="14">
        <f t="shared" si="158"/>
        <v>42479.432291666672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0" t="s">
        <v>8315</v>
      </c>
      <c r="R3356" t="s">
        <v>8316</v>
      </c>
      <c r="S3356" s="14">
        <f t="shared" si="158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0" t="s">
        <v>8315</v>
      </c>
      <c r="R3357" t="s">
        <v>8316</v>
      </c>
      <c r="S3357" s="14">
        <f t="shared" si="158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0" t="s">
        <v>8315</v>
      </c>
      <c r="R3358" t="s">
        <v>8316</v>
      </c>
      <c r="S3358" s="14">
        <f t="shared" si="158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0" t="s">
        <v>8315</v>
      </c>
      <c r="R3359" t="s">
        <v>8316</v>
      </c>
      <c r="S3359" s="14">
        <f t="shared" si="158"/>
        <v>41822.417939814812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0" t="s">
        <v>8315</v>
      </c>
      <c r="R3360" t="s">
        <v>8316</v>
      </c>
      <c r="S3360" s="14">
        <f t="shared" si="158"/>
        <v>41932.311099537037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0" t="s">
        <v>8315</v>
      </c>
      <c r="R3361" t="s">
        <v>8316</v>
      </c>
      <c r="S3361" s="14">
        <f t="shared" si="158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0" t="s">
        <v>8315</v>
      </c>
      <c r="R3362" t="s">
        <v>8316</v>
      </c>
      <c r="S3362" s="14">
        <f t="shared" si="158"/>
        <v>42697.082673611112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0" t="s">
        <v>8315</v>
      </c>
      <c r="R3363" t="s">
        <v>8316</v>
      </c>
      <c r="S3363" s="14">
        <f t="shared" si="158"/>
        <v>41866.025347222225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0" t="s">
        <v>8315</v>
      </c>
      <c r="R3364" t="s">
        <v>8316</v>
      </c>
      <c r="S3364" s="14">
        <f t="shared" si="158"/>
        <v>42056.091631944444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0" t="s">
        <v>8315</v>
      </c>
      <c r="R3365" t="s">
        <v>8316</v>
      </c>
      <c r="S3365" s="14">
        <f t="shared" si="158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0" t="s">
        <v>8315</v>
      </c>
      <c r="R3366" t="s">
        <v>8316</v>
      </c>
      <c r="S3366" s="14">
        <f t="shared" si="158"/>
        <v>42422.977418981478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0" t="s">
        <v>8315</v>
      </c>
      <c r="R3367" t="s">
        <v>8316</v>
      </c>
      <c r="S3367" s="14">
        <f t="shared" si="158"/>
        <v>42321.101759259262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0" t="s">
        <v>8315</v>
      </c>
      <c r="R3368" t="s">
        <v>8316</v>
      </c>
      <c r="S3368" s="14">
        <f t="shared" si="158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0" t="s">
        <v>8315</v>
      </c>
      <c r="R3369" t="s">
        <v>8316</v>
      </c>
      <c r="S3369" s="14">
        <f t="shared" si="158"/>
        <v>42192.933958333335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0" t="s">
        <v>8315</v>
      </c>
      <c r="R3370" t="s">
        <v>8316</v>
      </c>
      <c r="S3370" s="14">
        <f t="shared" si="158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0" t="s">
        <v>8315</v>
      </c>
      <c r="R3371" t="s">
        <v>8316</v>
      </c>
      <c r="S3371" s="14">
        <f t="shared" si="158"/>
        <v>42690.041435185187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0" t="s">
        <v>8315</v>
      </c>
      <c r="R3372" t="s">
        <v>8316</v>
      </c>
      <c r="S3372" s="14">
        <f t="shared" si="158"/>
        <v>42690.334317129629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0" t="s">
        <v>8315</v>
      </c>
      <c r="R3373" t="s">
        <v>8316</v>
      </c>
      <c r="S3373" s="14">
        <f t="shared" si="158"/>
        <v>42312.874594907407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0" t="s">
        <v>8315</v>
      </c>
      <c r="R3374" t="s">
        <v>8316</v>
      </c>
      <c r="S3374" s="14">
        <f t="shared" si="158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0" t="s">
        <v>8315</v>
      </c>
      <c r="R3375" t="s">
        <v>8316</v>
      </c>
      <c r="S3375" s="14">
        <f t="shared" si="158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0" t="s">
        <v>8315</v>
      </c>
      <c r="R3376" t="s">
        <v>8316</v>
      </c>
      <c r="S3376" s="14">
        <f t="shared" si="158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0" t="s">
        <v>8315</v>
      </c>
      <c r="R3377" t="s">
        <v>8316</v>
      </c>
      <c r="S3377" s="14">
        <f t="shared" si="158"/>
        <v>41765.610798611109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0" t="s">
        <v>8315</v>
      </c>
      <c r="R3378" t="s">
        <v>8316</v>
      </c>
      <c r="S3378" s="14">
        <f t="shared" si="158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0" t="s">
        <v>8315</v>
      </c>
      <c r="R3379" t="s">
        <v>8316</v>
      </c>
      <c r="S3379" s="14">
        <f t="shared" si="158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0" t="s">
        <v>8315</v>
      </c>
      <c r="R3380" t="s">
        <v>8316</v>
      </c>
      <c r="S3380" s="14">
        <f t="shared" si="158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0" t="s">
        <v>8315</v>
      </c>
      <c r="R3381" t="s">
        <v>8316</v>
      </c>
      <c r="S3381" s="14">
        <f t="shared" si="158"/>
        <v>42225.513888888891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0" t="s">
        <v>8315</v>
      </c>
      <c r="R3382" t="s">
        <v>8316</v>
      </c>
      <c r="S3382" s="14">
        <f t="shared" si="158"/>
        <v>41937.95344907407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0" t="s">
        <v>8315</v>
      </c>
      <c r="R3383" t="s">
        <v>8316</v>
      </c>
      <c r="S3383" s="14">
        <f t="shared" si="158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0" t="s">
        <v>8315</v>
      </c>
      <c r="R3384" t="s">
        <v>8316</v>
      </c>
      <c r="S3384" s="14">
        <f t="shared" si="158"/>
        <v>42559.431203703702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0" t="s">
        <v>8315</v>
      </c>
      <c r="R3385" t="s">
        <v>8316</v>
      </c>
      <c r="S3385" s="14">
        <f t="shared" si="158"/>
        <v>42524.782638888893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0" t="s">
        <v>8315</v>
      </c>
      <c r="R3386" t="s">
        <v>8316</v>
      </c>
      <c r="S3386" s="14">
        <f t="shared" si="158"/>
        <v>42292.087592592594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0" t="s">
        <v>8315</v>
      </c>
      <c r="R3387" t="s">
        <v>8316</v>
      </c>
      <c r="S3387" s="14">
        <f t="shared" si="158"/>
        <v>41953.8675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0" t="s">
        <v>8315</v>
      </c>
      <c r="R3388" t="s">
        <v>8316</v>
      </c>
      <c r="S3388" s="14">
        <f t="shared" si="158"/>
        <v>41946.644745370373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0" t="s">
        <v>8315</v>
      </c>
      <c r="R3389" t="s">
        <v>8316</v>
      </c>
      <c r="S3389" s="14">
        <f t="shared" si="158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0" t="s">
        <v>8315</v>
      </c>
      <c r="R3390" t="s">
        <v>8316</v>
      </c>
      <c r="S3390" s="14">
        <f t="shared" si="158"/>
        <v>42143.461122685185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0" t="s">
        <v>8315</v>
      </c>
      <c r="R3391" t="s">
        <v>8316</v>
      </c>
      <c r="S3391" s="14">
        <f t="shared" si="158"/>
        <v>42494.563449074078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0" t="s">
        <v>8315</v>
      </c>
      <c r="R3392" t="s">
        <v>8316</v>
      </c>
      <c r="S3392" s="14">
        <f t="shared" si="158"/>
        <v>41815.774826388886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0" t="s">
        <v>8315</v>
      </c>
      <c r="R3393" t="s">
        <v>8316</v>
      </c>
      <c r="S3393" s="14">
        <f t="shared" si="158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>
        <f t="shared" si="157"/>
        <v>41.67</v>
      </c>
      <c r="Q3394" s="10" t="s">
        <v>8315</v>
      </c>
      <c r="R3394" t="s">
        <v>8316</v>
      </c>
      <c r="S3394" s="14">
        <f t="shared" si="158"/>
        <v>42446.845543981486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ref="P3395:P3458" si="160">IFERROR(ROUND(E3395/L3395,2),0)</f>
        <v>36.07</v>
      </c>
      <c r="Q3395" s="10" t="s">
        <v>8315</v>
      </c>
      <c r="R3395" t="s">
        <v>8316</v>
      </c>
      <c r="S3395" s="14">
        <f t="shared" ref="S3395:S3458" si="161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4">
        <f t="shared" si="161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4">
        <f t="shared" si="161"/>
        <v>42140.712314814817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4">
        <f t="shared" si="161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4">
        <f t="shared" si="161"/>
        <v>42378.478344907402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4">
        <f t="shared" si="161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4">
        <f t="shared" si="161"/>
        <v>42026.920428240745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4">
        <f t="shared" si="161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4">
        <f t="shared" si="161"/>
        <v>42193.723912037036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0" t="s">
        <v>8315</v>
      </c>
      <c r="R3404" t="s">
        <v>8316</v>
      </c>
      <c r="S3404" s="14">
        <f t="shared" si="161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0" t="s">
        <v>8315</v>
      </c>
      <c r="R3405" t="s">
        <v>8316</v>
      </c>
      <c r="S3405" s="14">
        <f t="shared" si="161"/>
        <v>42150.462083333332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0" t="s">
        <v>8315</v>
      </c>
      <c r="R3406" t="s">
        <v>8316</v>
      </c>
      <c r="S3406" s="14">
        <f t="shared" si="161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0" t="s">
        <v>8315</v>
      </c>
      <c r="R3407" t="s">
        <v>8316</v>
      </c>
      <c r="S3407" s="14">
        <f t="shared" si="161"/>
        <v>42410.017199074078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0" t="s">
        <v>8315</v>
      </c>
      <c r="R3408" t="s">
        <v>8316</v>
      </c>
      <c r="S3408" s="14">
        <f t="shared" si="161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0" t="s">
        <v>8315</v>
      </c>
      <c r="R3409" t="s">
        <v>8316</v>
      </c>
      <c r="S3409" s="14">
        <f t="shared" si="161"/>
        <v>41796.422326388885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0" t="s">
        <v>8315</v>
      </c>
      <c r="R3410" t="s">
        <v>8316</v>
      </c>
      <c r="S3410" s="14">
        <f t="shared" si="161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0" t="s">
        <v>8315</v>
      </c>
      <c r="R3411" t="s">
        <v>8316</v>
      </c>
      <c r="S3411" s="14">
        <f t="shared" si="161"/>
        <v>42544.814328703709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0" t="s">
        <v>8315</v>
      </c>
      <c r="R3412" t="s">
        <v>8316</v>
      </c>
      <c r="S3412" s="14">
        <f t="shared" si="161"/>
        <v>42500.041550925926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0" t="s">
        <v>8315</v>
      </c>
      <c r="R3413" t="s">
        <v>8316</v>
      </c>
      <c r="S3413" s="14">
        <f t="shared" si="161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0" t="s">
        <v>8315</v>
      </c>
      <c r="R3414" t="s">
        <v>8316</v>
      </c>
      <c r="S3414" s="14">
        <f t="shared" si="161"/>
        <v>41879.959050925929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0" t="s">
        <v>8315</v>
      </c>
      <c r="R3415" t="s">
        <v>8316</v>
      </c>
      <c r="S3415" s="14">
        <f t="shared" si="161"/>
        <v>42053.733078703706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0" t="s">
        <v>8315</v>
      </c>
      <c r="R3416" t="s">
        <v>8316</v>
      </c>
      <c r="S3416" s="14">
        <f t="shared" si="161"/>
        <v>42675.832465277781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0" t="s">
        <v>8315</v>
      </c>
      <c r="R3417" t="s">
        <v>8316</v>
      </c>
      <c r="S3417" s="14">
        <f t="shared" si="161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0" t="s">
        <v>8315</v>
      </c>
      <c r="R3418" t="s">
        <v>8316</v>
      </c>
      <c r="S3418" s="14">
        <f t="shared" si="161"/>
        <v>42089.412557870368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0" t="s">
        <v>8315</v>
      </c>
      <c r="R3419" t="s">
        <v>8316</v>
      </c>
      <c r="S3419" s="14">
        <f t="shared" si="161"/>
        <v>41894.91375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0" t="s">
        <v>8315</v>
      </c>
      <c r="R3420" t="s">
        <v>8316</v>
      </c>
      <c r="S3420" s="14">
        <f t="shared" si="161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0" t="s">
        <v>8315</v>
      </c>
      <c r="R3421" t="s">
        <v>8316</v>
      </c>
      <c r="S3421" s="14">
        <f t="shared" si="161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0" t="s">
        <v>8315</v>
      </c>
      <c r="R3422" t="s">
        <v>8316</v>
      </c>
      <c r="S3422" s="14">
        <f t="shared" si="161"/>
        <v>42405.090300925927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0" t="s">
        <v>8315</v>
      </c>
      <c r="R3423" t="s">
        <v>8316</v>
      </c>
      <c r="S3423" s="14">
        <f t="shared" si="161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0" t="s">
        <v>8315</v>
      </c>
      <c r="R3424" t="s">
        <v>8316</v>
      </c>
      <c r="S3424" s="14">
        <f t="shared" si="161"/>
        <v>42323.562222222223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0" t="s">
        <v>8315</v>
      </c>
      <c r="R3425" t="s">
        <v>8316</v>
      </c>
      <c r="S3425" s="14">
        <f t="shared" si="161"/>
        <v>42088.911354166667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0" t="s">
        <v>8315</v>
      </c>
      <c r="R3426" t="s">
        <v>8316</v>
      </c>
      <c r="S3426" s="14">
        <f t="shared" si="161"/>
        <v>42018.676898148144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0" t="s">
        <v>8315</v>
      </c>
      <c r="R3427" t="s">
        <v>8316</v>
      </c>
      <c r="S3427" s="14">
        <f t="shared" si="161"/>
        <v>41884.617314814815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0" t="s">
        <v>8315</v>
      </c>
      <c r="R3428" t="s">
        <v>8316</v>
      </c>
      <c r="S3428" s="14">
        <f t="shared" si="161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0" t="s">
        <v>8315</v>
      </c>
      <c r="R3429" t="s">
        <v>8316</v>
      </c>
      <c r="S3429" s="14">
        <f t="shared" si="161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0" t="s">
        <v>8315</v>
      </c>
      <c r="R3430" t="s">
        <v>8316</v>
      </c>
      <c r="S3430" s="14">
        <f t="shared" si="161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0" t="s">
        <v>8315</v>
      </c>
      <c r="R3431" t="s">
        <v>8316</v>
      </c>
      <c r="S3431" s="14">
        <f t="shared" si="161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0" t="s">
        <v>8315</v>
      </c>
      <c r="R3432" t="s">
        <v>8316</v>
      </c>
      <c r="S3432" s="14">
        <f t="shared" si="161"/>
        <v>41820.945613425924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0" t="s">
        <v>8315</v>
      </c>
      <c r="R3433" t="s">
        <v>8316</v>
      </c>
      <c r="S3433" s="14">
        <f t="shared" si="161"/>
        <v>41839.730937500004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0" t="s">
        <v>8315</v>
      </c>
      <c r="R3434" t="s">
        <v>8316</v>
      </c>
      <c r="S3434" s="14">
        <f t="shared" si="161"/>
        <v>42380.581180555557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0" t="s">
        <v>8315</v>
      </c>
      <c r="R3435" t="s">
        <v>8316</v>
      </c>
      <c r="S3435" s="14">
        <f t="shared" si="161"/>
        <v>41776.063136574077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0" t="s">
        <v>8315</v>
      </c>
      <c r="R3436" t="s">
        <v>8316</v>
      </c>
      <c r="S3436" s="14">
        <f t="shared" si="161"/>
        <v>41800.380428240744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0" t="s">
        <v>8315</v>
      </c>
      <c r="R3437" t="s">
        <v>8316</v>
      </c>
      <c r="S3437" s="14">
        <f t="shared" si="161"/>
        <v>42572.61681712963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0" t="s">
        <v>8315</v>
      </c>
      <c r="R3438" t="s">
        <v>8316</v>
      </c>
      <c r="S3438" s="14">
        <f t="shared" si="161"/>
        <v>41851.541585648149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0" t="s">
        <v>8315</v>
      </c>
      <c r="R3439" t="s">
        <v>8316</v>
      </c>
      <c r="S3439" s="14">
        <f t="shared" si="161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0" t="s">
        <v>8315</v>
      </c>
      <c r="R3440" t="s">
        <v>8316</v>
      </c>
      <c r="S3440" s="14">
        <f t="shared" si="161"/>
        <v>42100.927858796291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0" t="s">
        <v>8315</v>
      </c>
      <c r="R3441" t="s">
        <v>8316</v>
      </c>
      <c r="S3441" s="14">
        <f t="shared" si="161"/>
        <v>42374.911226851851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0" t="s">
        <v>8315</v>
      </c>
      <c r="R3442" t="s">
        <v>8316</v>
      </c>
      <c r="S3442" s="14">
        <f t="shared" si="161"/>
        <v>41809.12300925926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0" t="s">
        <v>8315</v>
      </c>
      <c r="R3443" t="s">
        <v>8316</v>
      </c>
      <c r="S3443" s="14">
        <f t="shared" si="161"/>
        <v>42294.429641203707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0" t="s">
        <v>8315</v>
      </c>
      <c r="R3444" t="s">
        <v>8316</v>
      </c>
      <c r="S3444" s="14">
        <f t="shared" si="161"/>
        <v>42124.841111111105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0" t="s">
        <v>8315</v>
      </c>
      <c r="R3445" t="s">
        <v>8316</v>
      </c>
      <c r="S3445" s="14">
        <f t="shared" si="161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0" t="s">
        <v>8315</v>
      </c>
      <c r="R3446" t="s">
        <v>8316</v>
      </c>
      <c r="S3446" s="14">
        <f t="shared" si="161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0" t="s">
        <v>8315</v>
      </c>
      <c r="R3447" t="s">
        <v>8316</v>
      </c>
      <c r="S3447" s="14">
        <f t="shared" si="161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0" t="s">
        <v>8315</v>
      </c>
      <c r="R3448" t="s">
        <v>8316</v>
      </c>
      <c r="S3448" s="14">
        <f t="shared" si="161"/>
        <v>42016.832465277781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0" t="s">
        <v>8315</v>
      </c>
      <c r="R3449" t="s">
        <v>8316</v>
      </c>
      <c r="S3449" s="14">
        <f t="shared" si="161"/>
        <v>42402.889027777783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0" t="s">
        <v>8315</v>
      </c>
      <c r="R3450" t="s">
        <v>8316</v>
      </c>
      <c r="S3450" s="14">
        <f t="shared" si="161"/>
        <v>41960.119085648148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0" t="s">
        <v>8315</v>
      </c>
      <c r="R3451" t="s">
        <v>8316</v>
      </c>
      <c r="S3451" s="14">
        <f t="shared" si="161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0" t="s">
        <v>8315</v>
      </c>
      <c r="R3452" t="s">
        <v>8316</v>
      </c>
      <c r="S3452" s="14">
        <f t="shared" si="161"/>
        <v>42036.704525462963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0" t="s">
        <v>8315</v>
      </c>
      <c r="R3453" t="s">
        <v>8316</v>
      </c>
      <c r="S3453" s="14">
        <f t="shared" si="161"/>
        <v>42088.723692129628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0" t="s">
        <v>8315</v>
      </c>
      <c r="R3454" t="s">
        <v>8316</v>
      </c>
      <c r="S3454" s="14">
        <f t="shared" si="161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0" t="s">
        <v>8315</v>
      </c>
      <c r="R3455" t="s">
        <v>8316</v>
      </c>
      <c r="S3455" s="14">
        <f t="shared" si="161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0" t="s">
        <v>8315</v>
      </c>
      <c r="R3456" t="s">
        <v>8316</v>
      </c>
      <c r="S3456" s="14">
        <f t="shared" si="161"/>
        <v>41821.698599537034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0" t="s">
        <v>8315</v>
      </c>
      <c r="R3457" t="s">
        <v>8316</v>
      </c>
      <c r="S3457" s="14">
        <f t="shared" si="161"/>
        <v>42626.7503125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>
        <f t="shared" si="160"/>
        <v>358.69</v>
      </c>
      <c r="Q3458" s="10" t="s">
        <v>8315</v>
      </c>
      <c r="R3458" t="s">
        <v>8316</v>
      </c>
      <c r="S3458" s="14">
        <f t="shared" si="161"/>
        <v>41821.205636574072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ref="P3459:P3522" si="163">IFERROR(ROUND(E3459/L3459,2),0)</f>
        <v>50.98</v>
      </c>
      <c r="Q3459" s="10" t="s">
        <v>8315</v>
      </c>
      <c r="R3459" t="s">
        <v>8316</v>
      </c>
      <c r="S3459" s="14">
        <f t="shared" ref="S3459:S3522" si="164">(((J3459/60)/60)/24)+DATE(1970,1,1)</f>
        <v>42016.706678240742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4">
        <f t="shared" si="164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4">
        <f t="shared" si="164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4">
        <f t="shared" si="164"/>
        <v>41852.527222222219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4">
        <f t="shared" si="164"/>
        <v>42643.632858796293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4">
        <f t="shared" si="164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4">
        <f t="shared" si="164"/>
        <v>42612.918807870374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4">
        <f t="shared" si="164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4">
        <f t="shared" si="164"/>
        <v>42200.625833333332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0" t="s">
        <v>8315</v>
      </c>
      <c r="R3468" t="s">
        <v>8316</v>
      </c>
      <c r="S3468" s="14">
        <f t="shared" si="164"/>
        <v>42420.019097222219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0" t="s">
        <v>8315</v>
      </c>
      <c r="R3469" t="s">
        <v>8316</v>
      </c>
      <c r="S3469" s="14">
        <f t="shared" si="164"/>
        <v>42053.671666666662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0" t="s">
        <v>8315</v>
      </c>
      <c r="R3470" t="s">
        <v>8316</v>
      </c>
      <c r="S3470" s="14">
        <f t="shared" si="164"/>
        <v>42605.765381944439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0" t="s">
        <v>8315</v>
      </c>
      <c r="R3471" t="s">
        <v>8316</v>
      </c>
      <c r="S3471" s="14">
        <f t="shared" si="164"/>
        <v>42458.641724537039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0" t="s">
        <v>8315</v>
      </c>
      <c r="R3472" t="s">
        <v>8316</v>
      </c>
      <c r="S3472" s="14">
        <f t="shared" si="164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0" t="s">
        <v>8315</v>
      </c>
      <c r="R3473" t="s">
        <v>8316</v>
      </c>
      <c r="S3473" s="14">
        <f t="shared" si="164"/>
        <v>41841.820486111108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0" t="s">
        <v>8315</v>
      </c>
      <c r="R3474" t="s">
        <v>8316</v>
      </c>
      <c r="S3474" s="14">
        <f t="shared" si="164"/>
        <v>41928.170497685183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0" t="s">
        <v>8315</v>
      </c>
      <c r="R3475" t="s">
        <v>8316</v>
      </c>
      <c r="S3475" s="14">
        <f t="shared" si="164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0" t="s">
        <v>8315</v>
      </c>
      <c r="R3476" t="s">
        <v>8316</v>
      </c>
      <c r="S3476" s="14">
        <f t="shared" si="164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0" t="s">
        <v>8315</v>
      </c>
      <c r="R3477" t="s">
        <v>8316</v>
      </c>
      <c r="S3477" s="14">
        <f t="shared" si="164"/>
        <v>41918.880833333329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0" t="s">
        <v>8315</v>
      </c>
      <c r="R3478" t="s">
        <v>8316</v>
      </c>
      <c r="S3478" s="14">
        <f t="shared" si="164"/>
        <v>41921.279976851853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0" t="s">
        <v>8315</v>
      </c>
      <c r="R3479" t="s">
        <v>8316</v>
      </c>
      <c r="S3479" s="14">
        <f t="shared" si="164"/>
        <v>42128.736608796295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0" t="s">
        <v>8315</v>
      </c>
      <c r="R3480" t="s">
        <v>8316</v>
      </c>
      <c r="S3480" s="14">
        <f t="shared" si="164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0" t="s">
        <v>8315</v>
      </c>
      <c r="R3481" t="s">
        <v>8316</v>
      </c>
      <c r="S3481" s="14">
        <f t="shared" si="164"/>
        <v>41781.855092592588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0" t="s">
        <v>8315</v>
      </c>
      <c r="R3482" t="s">
        <v>8316</v>
      </c>
      <c r="S3482" s="14">
        <f t="shared" si="164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0" t="s">
        <v>8315</v>
      </c>
      <c r="R3483" t="s">
        <v>8316</v>
      </c>
      <c r="S3483" s="14">
        <f t="shared" si="164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0" t="s">
        <v>8315</v>
      </c>
      <c r="R3484" t="s">
        <v>8316</v>
      </c>
      <c r="S3484" s="14">
        <f t="shared" si="164"/>
        <v>41796.771597222221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0" t="s">
        <v>8315</v>
      </c>
      <c r="R3485" t="s">
        <v>8316</v>
      </c>
      <c r="S3485" s="14">
        <f t="shared" si="164"/>
        <v>41793.668761574074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0" t="s">
        <v>8315</v>
      </c>
      <c r="R3486" t="s">
        <v>8316</v>
      </c>
      <c r="S3486" s="14">
        <f t="shared" si="164"/>
        <v>42506.760405092587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0" t="s">
        <v>8315</v>
      </c>
      <c r="R3487" t="s">
        <v>8316</v>
      </c>
      <c r="S3487" s="14">
        <f t="shared" si="164"/>
        <v>42372.693055555559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0" t="s">
        <v>8315</v>
      </c>
      <c r="R3488" t="s">
        <v>8316</v>
      </c>
      <c r="S3488" s="14">
        <f t="shared" si="164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0" t="s">
        <v>8315</v>
      </c>
      <c r="R3489" t="s">
        <v>8316</v>
      </c>
      <c r="S3489" s="14">
        <f t="shared" si="164"/>
        <v>42149.940416666665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0" t="s">
        <v>8315</v>
      </c>
      <c r="R3490" t="s">
        <v>8316</v>
      </c>
      <c r="S3490" s="14">
        <f t="shared" si="164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0" t="s">
        <v>8315</v>
      </c>
      <c r="R3491" t="s">
        <v>8316</v>
      </c>
      <c r="S3491" s="14">
        <f t="shared" si="164"/>
        <v>41753.635775462964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0" t="s">
        <v>8315</v>
      </c>
      <c r="R3492" t="s">
        <v>8316</v>
      </c>
      <c r="S3492" s="14">
        <f t="shared" si="164"/>
        <v>42443.802361111113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0" t="s">
        <v>8315</v>
      </c>
      <c r="R3493" t="s">
        <v>8316</v>
      </c>
      <c r="S3493" s="14">
        <f t="shared" si="164"/>
        <v>42121.249814814815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0" t="s">
        <v>8315</v>
      </c>
      <c r="R3494" t="s">
        <v>8316</v>
      </c>
      <c r="S3494" s="14">
        <f t="shared" si="164"/>
        <v>42268.009224537032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0" t="s">
        <v>8315</v>
      </c>
      <c r="R3495" t="s">
        <v>8316</v>
      </c>
      <c r="S3495" s="14">
        <f t="shared" si="164"/>
        <v>41848.866157407407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0" t="s">
        <v>8315</v>
      </c>
      <c r="R3496" t="s">
        <v>8316</v>
      </c>
      <c r="S3496" s="14">
        <f t="shared" si="164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0" t="s">
        <v>8315</v>
      </c>
      <c r="R3497" t="s">
        <v>8316</v>
      </c>
      <c r="S3497" s="14">
        <f t="shared" si="164"/>
        <v>41915.762835648151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0" t="s">
        <v>8315</v>
      </c>
      <c r="R3498" t="s">
        <v>8316</v>
      </c>
      <c r="S3498" s="14">
        <f t="shared" si="164"/>
        <v>42584.846828703703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0" t="s">
        <v>8315</v>
      </c>
      <c r="R3499" t="s">
        <v>8316</v>
      </c>
      <c r="S3499" s="14">
        <f t="shared" si="164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0" t="s">
        <v>8315</v>
      </c>
      <c r="R3500" t="s">
        <v>8316</v>
      </c>
      <c r="S3500" s="14">
        <f t="shared" si="164"/>
        <v>42459.15861111111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0" t="s">
        <v>8315</v>
      </c>
      <c r="R3501" t="s">
        <v>8316</v>
      </c>
      <c r="S3501" s="14">
        <f t="shared" si="164"/>
        <v>42132.036168981482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0" t="s">
        <v>8315</v>
      </c>
      <c r="R3502" t="s">
        <v>8316</v>
      </c>
      <c r="S3502" s="14">
        <f t="shared" si="164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0" t="s">
        <v>8315</v>
      </c>
      <c r="R3503" t="s">
        <v>8316</v>
      </c>
      <c r="S3503" s="14">
        <f t="shared" si="164"/>
        <v>42233.763831018514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0" t="s">
        <v>8315</v>
      </c>
      <c r="R3504" t="s">
        <v>8316</v>
      </c>
      <c r="S3504" s="14">
        <f t="shared" si="164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0" t="s">
        <v>8315</v>
      </c>
      <c r="R3505" t="s">
        <v>8316</v>
      </c>
      <c r="S3505" s="14">
        <f t="shared" si="164"/>
        <v>42545.478333333333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0" t="s">
        <v>8315</v>
      </c>
      <c r="R3506" t="s">
        <v>8316</v>
      </c>
      <c r="S3506" s="14">
        <f t="shared" si="164"/>
        <v>42297.748738425929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0" t="s">
        <v>8315</v>
      </c>
      <c r="R3507" t="s">
        <v>8316</v>
      </c>
      <c r="S3507" s="14">
        <f t="shared" si="164"/>
        <v>41760.935706018521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0" t="s">
        <v>8315</v>
      </c>
      <c r="R3508" t="s">
        <v>8316</v>
      </c>
      <c r="S3508" s="14">
        <f t="shared" si="164"/>
        <v>41829.734259259261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0" t="s">
        <v>8315</v>
      </c>
      <c r="R3509" t="s">
        <v>8316</v>
      </c>
      <c r="S3509" s="14">
        <f t="shared" si="164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0" t="s">
        <v>8315</v>
      </c>
      <c r="R3510" t="s">
        <v>8316</v>
      </c>
      <c r="S3510" s="14">
        <f t="shared" si="164"/>
        <v>42477.729780092588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0" t="s">
        <v>8315</v>
      </c>
      <c r="R3511" t="s">
        <v>8316</v>
      </c>
      <c r="S3511" s="14">
        <f t="shared" si="164"/>
        <v>41950.859560185185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0" t="s">
        <v>8315</v>
      </c>
      <c r="R3512" t="s">
        <v>8316</v>
      </c>
      <c r="S3512" s="14">
        <f t="shared" si="164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0" t="s">
        <v>8315</v>
      </c>
      <c r="R3513" t="s">
        <v>8316</v>
      </c>
      <c r="S3513" s="14">
        <f t="shared" si="164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0" t="s">
        <v>8315</v>
      </c>
      <c r="R3514" t="s">
        <v>8316</v>
      </c>
      <c r="S3514" s="14">
        <f t="shared" si="164"/>
        <v>42057.536944444444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0" t="s">
        <v>8315</v>
      </c>
      <c r="R3515" t="s">
        <v>8316</v>
      </c>
      <c r="S3515" s="14">
        <f t="shared" si="164"/>
        <v>41781.096203703702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0" t="s">
        <v>8315</v>
      </c>
      <c r="R3516" t="s">
        <v>8316</v>
      </c>
      <c r="S3516" s="14">
        <f t="shared" si="164"/>
        <v>42020.846666666665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0" t="s">
        <v>8315</v>
      </c>
      <c r="R3517" t="s">
        <v>8316</v>
      </c>
      <c r="S3517" s="14">
        <f t="shared" si="164"/>
        <v>42125.772812499999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0" t="s">
        <v>8315</v>
      </c>
      <c r="R3518" t="s">
        <v>8316</v>
      </c>
      <c r="S3518" s="14">
        <f t="shared" si="164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0" t="s">
        <v>8315</v>
      </c>
      <c r="R3519" t="s">
        <v>8316</v>
      </c>
      <c r="S3519" s="14">
        <f t="shared" si="164"/>
        <v>41794.817523148151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0" t="s">
        <v>8315</v>
      </c>
      <c r="R3520" t="s">
        <v>8316</v>
      </c>
      <c r="S3520" s="14">
        <f t="shared" si="164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0" t="s">
        <v>8315</v>
      </c>
      <c r="R3521" t="s">
        <v>8316</v>
      </c>
      <c r="S3521" s="14">
        <f t="shared" si="164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>
        <f t="shared" si="163"/>
        <v>95.95</v>
      </c>
      <c r="Q3522" s="10" t="s">
        <v>8315</v>
      </c>
      <c r="R3522" t="s">
        <v>8316</v>
      </c>
      <c r="S3522" s="14">
        <f t="shared" si="164"/>
        <v>42227.824212962965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ref="P3523:P3586" si="166">IFERROR(ROUND(E3523/L3523,2),0)</f>
        <v>45.62</v>
      </c>
      <c r="Q3523" s="10" t="s">
        <v>8315</v>
      </c>
      <c r="R3523" t="s">
        <v>8316</v>
      </c>
      <c r="S3523" s="14">
        <f t="shared" ref="S3523:S3586" si="167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4">
        <f t="shared" si="167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4">
        <f t="shared" si="167"/>
        <v>42581.397546296299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4">
        <f t="shared" si="167"/>
        <v>41880.76357638889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4">
        <f t="shared" si="167"/>
        <v>42214.6956712963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4">
        <f t="shared" si="167"/>
        <v>42460.335312499999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4">
        <f t="shared" si="167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4">
        <f t="shared" si="167"/>
        <v>42733.50136574074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4">
        <f t="shared" si="167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0" t="s">
        <v>8315</v>
      </c>
      <c r="R3532" t="s">
        <v>8316</v>
      </c>
      <c r="S3532" s="14">
        <f t="shared" si="167"/>
        <v>42442.623344907406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0" t="s">
        <v>8315</v>
      </c>
      <c r="R3533" t="s">
        <v>8316</v>
      </c>
      <c r="S3533" s="14">
        <f t="shared" si="167"/>
        <v>42521.654328703706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0" t="s">
        <v>8315</v>
      </c>
      <c r="R3534" t="s">
        <v>8316</v>
      </c>
      <c r="S3534" s="14">
        <f t="shared" si="167"/>
        <v>41884.599849537037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0" t="s">
        <v>8315</v>
      </c>
      <c r="R3535" t="s">
        <v>8316</v>
      </c>
      <c r="S3535" s="14">
        <f t="shared" si="167"/>
        <v>42289.761192129634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0" t="s">
        <v>8315</v>
      </c>
      <c r="R3536" t="s">
        <v>8316</v>
      </c>
      <c r="S3536" s="14">
        <f t="shared" si="167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0" t="s">
        <v>8315</v>
      </c>
      <c r="R3537" t="s">
        <v>8316</v>
      </c>
      <c r="S3537" s="14">
        <f t="shared" si="167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0" t="s">
        <v>8315</v>
      </c>
      <c r="R3538" t="s">
        <v>8316</v>
      </c>
      <c r="S3538" s="14">
        <f t="shared" si="167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0" t="s">
        <v>8315</v>
      </c>
      <c r="R3539" t="s">
        <v>8316</v>
      </c>
      <c r="S3539" s="14">
        <f t="shared" si="167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0" t="s">
        <v>8315</v>
      </c>
      <c r="R3540" t="s">
        <v>8316</v>
      </c>
      <c r="S3540" s="14">
        <f t="shared" si="167"/>
        <v>42571.420601851853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0" t="s">
        <v>8315</v>
      </c>
      <c r="R3541" t="s">
        <v>8316</v>
      </c>
      <c r="S3541" s="14">
        <f t="shared" si="167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0" t="s">
        <v>8315</v>
      </c>
      <c r="R3542" t="s">
        <v>8316</v>
      </c>
      <c r="S3542" s="14">
        <f t="shared" si="167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0" t="s">
        <v>8315</v>
      </c>
      <c r="R3543" t="s">
        <v>8316</v>
      </c>
      <c r="S3543" s="14">
        <f t="shared" si="167"/>
        <v>42222.730034722219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0" t="s">
        <v>8315</v>
      </c>
      <c r="R3544" t="s">
        <v>8316</v>
      </c>
      <c r="S3544" s="14">
        <f t="shared" si="167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0" t="s">
        <v>8315</v>
      </c>
      <c r="R3545" t="s">
        <v>8316</v>
      </c>
      <c r="S3545" s="14">
        <f t="shared" si="167"/>
        <v>42150.755312499998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0" t="s">
        <v>8315</v>
      </c>
      <c r="R3546" t="s">
        <v>8316</v>
      </c>
      <c r="S3546" s="14">
        <f t="shared" si="167"/>
        <v>42040.831678240742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0" t="s">
        <v>8315</v>
      </c>
      <c r="R3547" t="s">
        <v>8316</v>
      </c>
      <c r="S3547" s="14">
        <f t="shared" si="167"/>
        <v>42075.807395833333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0" t="s">
        <v>8315</v>
      </c>
      <c r="R3548" t="s">
        <v>8316</v>
      </c>
      <c r="S3548" s="14">
        <f t="shared" si="167"/>
        <v>42073.660694444443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0" t="s">
        <v>8315</v>
      </c>
      <c r="R3549" t="s">
        <v>8316</v>
      </c>
      <c r="S3549" s="14">
        <f t="shared" si="167"/>
        <v>42480.078715277778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0" t="s">
        <v>8315</v>
      </c>
      <c r="R3550" t="s">
        <v>8316</v>
      </c>
      <c r="S3550" s="14">
        <f t="shared" si="167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0" t="s">
        <v>8315</v>
      </c>
      <c r="R3551" t="s">
        <v>8316</v>
      </c>
      <c r="S3551" s="14">
        <f t="shared" si="167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0" t="s">
        <v>8315</v>
      </c>
      <c r="R3552" t="s">
        <v>8316</v>
      </c>
      <c r="S3552" s="14">
        <f t="shared" si="167"/>
        <v>42462.893495370372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0" t="s">
        <v>8315</v>
      </c>
      <c r="R3553" t="s">
        <v>8316</v>
      </c>
      <c r="S3553" s="14">
        <f t="shared" si="167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0" t="s">
        <v>8315</v>
      </c>
      <c r="R3554" t="s">
        <v>8316</v>
      </c>
      <c r="S3554" s="14">
        <f t="shared" si="167"/>
        <v>41788.587083333332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0" t="s">
        <v>8315</v>
      </c>
      <c r="R3555" t="s">
        <v>8316</v>
      </c>
      <c r="S3555" s="14">
        <f t="shared" si="167"/>
        <v>42196.028703703705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0" t="s">
        <v>8315</v>
      </c>
      <c r="R3556" t="s">
        <v>8316</v>
      </c>
      <c r="S3556" s="14">
        <f t="shared" si="167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0" t="s">
        <v>8315</v>
      </c>
      <c r="R3557" t="s">
        <v>8316</v>
      </c>
      <c r="S3557" s="14">
        <f t="shared" si="167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0" t="s">
        <v>8315</v>
      </c>
      <c r="R3558" t="s">
        <v>8316</v>
      </c>
      <c r="S3558" s="14">
        <f t="shared" si="167"/>
        <v>41808.649583333332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0" t="s">
        <v>8315</v>
      </c>
      <c r="R3559" t="s">
        <v>8316</v>
      </c>
      <c r="S3559" s="14">
        <f t="shared" si="167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0" t="s">
        <v>8315</v>
      </c>
      <c r="R3560" t="s">
        <v>8316</v>
      </c>
      <c r="S3560" s="14">
        <f t="shared" si="167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0" t="s">
        <v>8315</v>
      </c>
      <c r="R3561" t="s">
        <v>8316</v>
      </c>
      <c r="S3561" s="14">
        <f t="shared" si="167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0" t="s">
        <v>8315</v>
      </c>
      <c r="R3562" t="s">
        <v>8316</v>
      </c>
      <c r="S3562" s="14">
        <f t="shared" si="167"/>
        <v>42115.889652777783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0" t="s">
        <v>8315</v>
      </c>
      <c r="R3563" t="s">
        <v>8316</v>
      </c>
      <c r="S3563" s="14">
        <f t="shared" si="167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0" t="s">
        <v>8315</v>
      </c>
      <c r="R3564" t="s">
        <v>8316</v>
      </c>
      <c r="S3564" s="14">
        <f t="shared" si="167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0" t="s">
        <v>8315</v>
      </c>
      <c r="R3565" t="s">
        <v>8316</v>
      </c>
      <c r="S3565" s="14">
        <f t="shared" si="167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0" t="s">
        <v>8315</v>
      </c>
      <c r="R3566" t="s">
        <v>8316</v>
      </c>
      <c r="S3566" s="14">
        <f t="shared" si="167"/>
        <v>42236.623252314821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0" t="s">
        <v>8315</v>
      </c>
      <c r="R3567" t="s">
        <v>8316</v>
      </c>
      <c r="S3567" s="14">
        <f t="shared" si="167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0" t="s">
        <v>8315</v>
      </c>
      <c r="R3568" t="s">
        <v>8316</v>
      </c>
      <c r="S3568" s="14">
        <f t="shared" si="167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0" t="s">
        <v>8315</v>
      </c>
      <c r="R3569" t="s">
        <v>8316</v>
      </c>
      <c r="S3569" s="14">
        <f t="shared" si="167"/>
        <v>42135.810694444444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0" t="s">
        <v>8315</v>
      </c>
      <c r="R3570" t="s">
        <v>8316</v>
      </c>
      <c r="S3570" s="14">
        <f t="shared" si="167"/>
        <v>41869.740671296298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0" t="s">
        <v>8315</v>
      </c>
      <c r="R3571" t="s">
        <v>8316</v>
      </c>
      <c r="S3571" s="14">
        <f t="shared" si="167"/>
        <v>41982.688611111109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0" t="s">
        <v>8315</v>
      </c>
      <c r="R3572" t="s">
        <v>8316</v>
      </c>
      <c r="S3572" s="14">
        <f t="shared" si="167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0" t="s">
        <v>8315</v>
      </c>
      <c r="R3573" t="s">
        <v>8316</v>
      </c>
      <c r="S3573" s="14">
        <f t="shared" si="167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0" t="s">
        <v>8315</v>
      </c>
      <c r="R3574" t="s">
        <v>8316</v>
      </c>
      <c r="S3574" s="14">
        <f t="shared" si="167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0" t="s">
        <v>8315</v>
      </c>
      <c r="R3575" t="s">
        <v>8316</v>
      </c>
      <c r="S3575" s="14">
        <f t="shared" si="167"/>
        <v>41921.375532407408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0" t="s">
        <v>8315</v>
      </c>
      <c r="R3576" t="s">
        <v>8316</v>
      </c>
      <c r="S3576" s="14">
        <f t="shared" si="167"/>
        <v>41926.942685185182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0" t="s">
        <v>8315</v>
      </c>
      <c r="R3577" t="s">
        <v>8316</v>
      </c>
      <c r="S3577" s="14">
        <f t="shared" si="167"/>
        <v>42561.783877314811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0" t="s">
        <v>8315</v>
      </c>
      <c r="R3578" t="s">
        <v>8316</v>
      </c>
      <c r="S3578" s="14">
        <f t="shared" si="167"/>
        <v>42649.54923611111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0" t="s">
        <v>8315</v>
      </c>
      <c r="R3579" t="s">
        <v>8316</v>
      </c>
      <c r="S3579" s="14">
        <f t="shared" si="167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0" t="s">
        <v>8315</v>
      </c>
      <c r="R3580" t="s">
        <v>8316</v>
      </c>
      <c r="S3580" s="14">
        <f t="shared" si="167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0" t="s">
        <v>8315</v>
      </c>
      <c r="R3581" t="s">
        <v>8316</v>
      </c>
      <c r="S3581" s="14">
        <f t="shared" si="167"/>
        <v>42430.762222222227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0" t="s">
        <v>8315</v>
      </c>
      <c r="R3582" t="s">
        <v>8316</v>
      </c>
      <c r="S3582" s="14">
        <f t="shared" si="167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0" t="s">
        <v>8315</v>
      </c>
      <c r="R3583" t="s">
        <v>8316</v>
      </c>
      <c r="S3583" s="14">
        <f t="shared" si="167"/>
        <v>41836.471180555556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0" t="s">
        <v>8315</v>
      </c>
      <c r="R3584" t="s">
        <v>8316</v>
      </c>
      <c r="S3584" s="14">
        <f t="shared" si="167"/>
        <v>42451.095856481479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0" t="s">
        <v>8315</v>
      </c>
      <c r="R3585" t="s">
        <v>8316</v>
      </c>
      <c r="S3585" s="14">
        <f t="shared" si="167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>
        <f t="shared" si="166"/>
        <v>30.94</v>
      </c>
      <c r="Q3586" s="10" t="s">
        <v>8315</v>
      </c>
      <c r="R3586" t="s">
        <v>8316</v>
      </c>
      <c r="S3586" s="14">
        <f t="shared" si="167"/>
        <v>42168.316481481481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ref="P3587:P3650" si="169">IFERROR(ROUND(E3587/L3587,2),0)</f>
        <v>176.09</v>
      </c>
      <c r="Q3587" s="10" t="s">
        <v>8315</v>
      </c>
      <c r="R3587" t="s">
        <v>8316</v>
      </c>
      <c r="S3587" s="14">
        <f t="shared" ref="S3587:S3650" si="170">(((J3587/60)/60)/24)+DATE(1970,1,1)</f>
        <v>41964.716319444444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4">
        <f t="shared" si="170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4">
        <f t="shared" si="170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4">
        <f t="shared" si="170"/>
        <v>42101.828819444447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4">
        <f t="shared" si="170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4">
        <f t="shared" si="170"/>
        <v>41902.333726851852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4">
        <f t="shared" si="170"/>
        <v>42003.948425925926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4">
        <f t="shared" si="170"/>
        <v>41988.829942129625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4">
        <f t="shared" si="170"/>
        <v>41974.898599537039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0" t="s">
        <v>8315</v>
      </c>
      <c r="R3596" t="s">
        <v>8316</v>
      </c>
      <c r="S3596" s="14">
        <f t="shared" si="170"/>
        <v>42592.066921296297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0" t="s">
        <v>8315</v>
      </c>
      <c r="R3597" t="s">
        <v>8316</v>
      </c>
      <c r="S3597" s="14">
        <f t="shared" si="170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0" t="s">
        <v>8315</v>
      </c>
      <c r="R3598" t="s">
        <v>8316</v>
      </c>
      <c r="S3598" s="14">
        <f t="shared" si="170"/>
        <v>41856.715069444443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0" t="s">
        <v>8315</v>
      </c>
      <c r="R3599" t="s">
        <v>8316</v>
      </c>
      <c r="S3599" s="14">
        <f t="shared" si="170"/>
        <v>42417.585532407407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0" t="s">
        <v>8315</v>
      </c>
      <c r="R3600" t="s">
        <v>8316</v>
      </c>
      <c r="S3600" s="14">
        <f t="shared" si="170"/>
        <v>41866.79886574074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0" t="s">
        <v>8315</v>
      </c>
      <c r="R3601" t="s">
        <v>8316</v>
      </c>
      <c r="S3601" s="14">
        <f t="shared" si="170"/>
        <v>42220.79487268519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0" t="s">
        <v>8315</v>
      </c>
      <c r="R3602" t="s">
        <v>8316</v>
      </c>
      <c r="S3602" s="14">
        <f t="shared" si="170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0" t="s">
        <v>8315</v>
      </c>
      <c r="R3603" t="s">
        <v>8316</v>
      </c>
      <c r="S3603" s="14">
        <f t="shared" si="170"/>
        <v>41990.99863425926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0" t="s">
        <v>8315</v>
      </c>
      <c r="R3604" t="s">
        <v>8316</v>
      </c>
      <c r="S3604" s="14">
        <f t="shared" si="170"/>
        <v>42447.894432870366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0" t="s">
        <v>8315</v>
      </c>
      <c r="R3605" t="s">
        <v>8316</v>
      </c>
      <c r="S3605" s="14">
        <f t="shared" si="170"/>
        <v>42283.864351851851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0" t="s">
        <v>8315</v>
      </c>
      <c r="R3606" t="s">
        <v>8316</v>
      </c>
      <c r="S3606" s="14">
        <f t="shared" si="170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0" t="s">
        <v>8315</v>
      </c>
      <c r="R3607" t="s">
        <v>8316</v>
      </c>
      <c r="S3607" s="14">
        <f t="shared" si="170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0" t="s">
        <v>8315</v>
      </c>
      <c r="R3608" t="s">
        <v>8316</v>
      </c>
      <c r="S3608" s="14">
        <f t="shared" si="170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0" t="s">
        <v>8315</v>
      </c>
      <c r="R3609" t="s">
        <v>8316</v>
      </c>
      <c r="S3609" s="14">
        <f t="shared" si="170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0" t="s">
        <v>8315</v>
      </c>
      <c r="R3610" t="s">
        <v>8316</v>
      </c>
      <c r="S3610" s="14">
        <f t="shared" si="170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0" t="s">
        <v>8315</v>
      </c>
      <c r="R3611" t="s">
        <v>8316</v>
      </c>
      <c r="S3611" s="14">
        <f t="shared" si="170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0" t="s">
        <v>8315</v>
      </c>
      <c r="R3612" t="s">
        <v>8316</v>
      </c>
      <c r="S3612" s="14">
        <f t="shared" si="170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0" t="s">
        <v>8315</v>
      </c>
      <c r="R3613" t="s">
        <v>8316</v>
      </c>
      <c r="S3613" s="14">
        <f t="shared" si="170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0" t="s">
        <v>8315</v>
      </c>
      <c r="R3614" t="s">
        <v>8316</v>
      </c>
      <c r="S3614" s="14">
        <f t="shared" si="170"/>
        <v>41789.726979166669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0" t="s">
        <v>8315</v>
      </c>
      <c r="R3615" t="s">
        <v>8316</v>
      </c>
      <c r="S3615" s="14">
        <f t="shared" si="170"/>
        <v>41788.58997685185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0" t="s">
        <v>8315</v>
      </c>
      <c r="R3616" t="s">
        <v>8316</v>
      </c>
      <c r="S3616" s="14">
        <f t="shared" si="170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0" t="s">
        <v>8315</v>
      </c>
      <c r="R3617" t="s">
        <v>8316</v>
      </c>
      <c r="S3617" s="14">
        <f t="shared" si="170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0" t="s">
        <v>8315</v>
      </c>
      <c r="R3618" t="s">
        <v>8316</v>
      </c>
      <c r="S3618" s="14">
        <f t="shared" si="170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0" t="s">
        <v>8315</v>
      </c>
      <c r="R3619" t="s">
        <v>8316</v>
      </c>
      <c r="S3619" s="14">
        <f t="shared" si="170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0" t="s">
        <v>8315</v>
      </c>
      <c r="R3620" t="s">
        <v>8316</v>
      </c>
      <c r="S3620" s="14">
        <f t="shared" si="170"/>
        <v>42128.627893518518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0" t="s">
        <v>8315</v>
      </c>
      <c r="R3621" t="s">
        <v>8316</v>
      </c>
      <c r="S3621" s="14">
        <f t="shared" si="170"/>
        <v>42661.132245370376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0" t="s">
        <v>8315</v>
      </c>
      <c r="R3622" t="s">
        <v>8316</v>
      </c>
      <c r="S3622" s="14">
        <f t="shared" si="170"/>
        <v>42037.938206018516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0" t="s">
        <v>8315</v>
      </c>
      <c r="R3623" t="s">
        <v>8316</v>
      </c>
      <c r="S3623" s="14">
        <f t="shared" si="170"/>
        <v>42619.935694444444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0" t="s">
        <v>8315</v>
      </c>
      <c r="R3624" t="s">
        <v>8316</v>
      </c>
      <c r="S3624" s="14">
        <f t="shared" si="170"/>
        <v>41877.221886574072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0" t="s">
        <v>8315</v>
      </c>
      <c r="R3625" t="s">
        <v>8316</v>
      </c>
      <c r="S3625" s="14">
        <f t="shared" si="170"/>
        <v>41828.736921296295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0" t="s">
        <v>8315</v>
      </c>
      <c r="R3626" t="s">
        <v>8316</v>
      </c>
      <c r="S3626" s="14">
        <f t="shared" si="170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0" t="s">
        <v>8315</v>
      </c>
      <c r="R3627" t="s">
        <v>8316</v>
      </c>
      <c r="S3627" s="14">
        <f t="shared" si="170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0" t="s">
        <v>8315</v>
      </c>
      <c r="R3628" t="s">
        <v>8316</v>
      </c>
      <c r="S3628" s="14">
        <f t="shared" si="170"/>
        <v>41846.667326388888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0" t="s">
        <v>8315</v>
      </c>
      <c r="R3629" t="s">
        <v>8316</v>
      </c>
      <c r="S3629" s="14">
        <f t="shared" si="170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0" t="s">
        <v>8315</v>
      </c>
      <c r="R3630" t="s">
        <v>8357</v>
      </c>
      <c r="S3630" s="14">
        <f t="shared" si="170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0" t="s">
        <v>8315</v>
      </c>
      <c r="R3631" t="s">
        <v>8357</v>
      </c>
      <c r="S3631" s="14">
        <f t="shared" si="170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0" t="s">
        <v>8315</v>
      </c>
      <c r="R3632" t="s">
        <v>8357</v>
      </c>
      <c r="S3632" s="14">
        <f t="shared" si="170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0" t="s">
        <v>8315</v>
      </c>
      <c r="R3633" t="s">
        <v>8357</v>
      </c>
      <c r="S3633" s="14">
        <f t="shared" si="170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0" t="s">
        <v>8315</v>
      </c>
      <c r="R3634" t="s">
        <v>8357</v>
      </c>
      <c r="S3634" s="14">
        <f t="shared" si="170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0" t="s">
        <v>8315</v>
      </c>
      <c r="R3635" t="s">
        <v>8357</v>
      </c>
      <c r="S3635" s="14">
        <f t="shared" si="170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0" t="s">
        <v>8315</v>
      </c>
      <c r="R3636" t="s">
        <v>8357</v>
      </c>
      <c r="S3636" s="14">
        <f t="shared" si="170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0" t="s">
        <v>8315</v>
      </c>
      <c r="R3637" t="s">
        <v>8357</v>
      </c>
      <c r="S3637" s="14">
        <f t="shared" si="170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0" t="s">
        <v>8315</v>
      </c>
      <c r="R3638" t="s">
        <v>8357</v>
      </c>
      <c r="S3638" s="14">
        <f t="shared" si="170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0" t="s">
        <v>8315</v>
      </c>
      <c r="R3639" t="s">
        <v>8357</v>
      </c>
      <c r="S3639" s="14">
        <f t="shared" si="170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0" t="s">
        <v>8315</v>
      </c>
      <c r="R3640" t="s">
        <v>8357</v>
      </c>
      <c r="S3640" s="14">
        <f t="shared" si="170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0" t="s">
        <v>8315</v>
      </c>
      <c r="R3641" t="s">
        <v>8357</v>
      </c>
      <c r="S3641" s="14">
        <f t="shared" si="170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0" t="s">
        <v>8315</v>
      </c>
      <c r="R3642" t="s">
        <v>8357</v>
      </c>
      <c r="S3642" s="14">
        <f t="shared" si="170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0" t="s">
        <v>8315</v>
      </c>
      <c r="R3643" t="s">
        <v>8357</v>
      </c>
      <c r="S3643" s="14">
        <f t="shared" si="170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0" t="s">
        <v>8315</v>
      </c>
      <c r="R3644" t="s">
        <v>8357</v>
      </c>
      <c r="S3644" s="14">
        <f t="shared" si="170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0" t="s">
        <v>8315</v>
      </c>
      <c r="R3645" t="s">
        <v>8357</v>
      </c>
      <c r="S3645" s="14">
        <f t="shared" si="170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0" t="s">
        <v>8315</v>
      </c>
      <c r="R3646" t="s">
        <v>8357</v>
      </c>
      <c r="S3646" s="14">
        <f t="shared" si="170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8315</v>
      </c>
      <c r="R3647" t="s">
        <v>8357</v>
      </c>
      <c r="S3647" s="14">
        <f t="shared" si="170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0" t="s">
        <v>8315</v>
      </c>
      <c r="R3648" t="s">
        <v>8357</v>
      </c>
      <c r="S3648" s="14">
        <f t="shared" si="170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0" t="s">
        <v>8315</v>
      </c>
      <c r="R3649" t="s">
        <v>8357</v>
      </c>
      <c r="S3649" s="14">
        <f t="shared" si="170"/>
        <v>42598.749155092592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>
        <f t="shared" si="169"/>
        <v>550.04</v>
      </c>
      <c r="Q3650" s="10" t="s">
        <v>8315</v>
      </c>
      <c r="R3650" t="s">
        <v>8316</v>
      </c>
      <c r="S3650" s="14">
        <f t="shared" si="170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ref="P3651:P3714" si="172">IFERROR(ROUND(E3651/L3651,2),0)</f>
        <v>97.5</v>
      </c>
      <c r="Q3651" s="10" t="s">
        <v>8315</v>
      </c>
      <c r="R3651" t="s">
        <v>8316</v>
      </c>
      <c r="S3651" s="14">
        <f t="shared" ref="S3651:S3714" si="173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4">
        <f t="shared" si="173"/>
        <v>42381.478981481487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4">
        <f t="shared" si="173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4">
        <f t="shared" si="173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4">
        <f t="shared" si="173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4">
        <f t="shared" si="173"/>
        <v>42440.416504629626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4">
        <f t="shared" si="173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4">
        <f t="shared" si="173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4">
        <f t="shared" si="173"/>
        <v>42499.629849537043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0" t="s">
        <v>8315</v>
      </c>
      <c r="R3660" t="s">
        <v>8316</v>
      </c>
      <c r="S3660" s="14">
        <f t="shared" si="173"/>
        <v>41775.858564814815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0" t="s">
        <v>8315</v>
      </c>
      <c r="R3661" t="s">
        <v>8316</v>
      </c>
      <c r="S3661" s="14">
        <f t="shared" si="173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0" t="s">
        <v>8315</v>
      </c>
      <c r="R3662" t="s">
        <v>8316</v>
      </c>
      <c r="S3662" s="14">
        <f t="shared" si="173"/>
        <v>41971.881076388891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0" t="s">
        <v>8315</v>
      </c>
      <c r="R3663" t="s">
        <v>8316</v>
      </c>
      <c r="S3663" s="14">
        <f t="shared" si="173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0" t="s">
        <v>8315</v>
      </c>
      <c r="R3664" t="s">
        <v>8316</v>
      </c>
      <c r="S3664" s="14">
        <f t="shared" si="173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0" t="s">
        <v>8315</v>
      </c>
      <c r="R3665" t="s">
        <v>8316</v>
      </c>
      <c r="S3665" s="14">
        <f t="shared" si="173"/>
        <v>42665.451736111107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0" t="s">
        <v>8315</v>
      </c>
      <c r="R3666" t="s">
        <v>8316</v>
      </c>
      <c r="S3666" s="14">
        <f t="shared" si="173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0" t="s">
        <v>8315</v>
      </c>
      <c r="R3667" t="s">
        <v>8316</v>
      </c>
      <c r="S3667" s="14">
        <f t="shared" si="173"/>
        <v>42294.808124999996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0" t="s">
        <v>8315</v>
      </c>
      <c r="R3668" t="s">
        <v>8316</v>
      </c>
      <c r="S3668" s="14">
        <f t="shared" si="173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0" t="s">
        <v>8315</v>
      </c>
      <c r="R3669" t="s">
        <v>8316</v>
      </c>
      <c r="S3669" s="14">
        <f t="shared" si="173"/>
        <v>42173.970127314817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0" t="s">
        <v>8315</v>
      </c>
      <c r="R3670" t="s">
        <v>8316</v>
      </c>
      <c r="S3670" s="14">
        <f t="shared" si="173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0" t="s">
        <v>8315</v>
      </c>
      <c r="R3671" t="s">
        <v>8316</v>
      </c>
      <c r="S3671" s="14">
        <f t="shared" si="173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0" t="s">
        <v>8315</v>
      </c>
      <c r="R3672" t="s">
        <v>8316</v>
      </c>
      <c r="S3672" s="14">
        <f t="shared" si="173"/>
        <v>42142.514016203699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0" t="s">
        <v>8315</v>
      </c>
      <c r="R3673" t="s">
        <v>8316</v>
      </c>
      <c r="S3673" s="14">
        <f t="shared" si="173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0" t="s">
        <v>8315</v>
      </c>
      <c r="R3674" t="s">
        <v>8316</v>
      </c>
      <c r="S3674" s="14">
        <f t="shared" si="173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0" t="s">
        <v>8315</v>
      </c>
      <c r="R3675" t="s">
        <v>8316</v>
      </c>
      <c r="S3675" s="14">
        <f t="shared" si="173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0" t="s">
        <v>8315</v>
      </c>
      <c r="R3676" t="s">
        <v>8316</v>
      </c>
      <c r="S3676" s="14">
        <f t="shared" si="173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0" t="s">
        <v>8315</v>
      </c>
      <c r="R3677" t="s">
        <v>8316</v>
      </c>
      <c r="S3677" s="14">
        <f t="shared" si="173"/>
        <v>42493.597013888888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0" t="s">
        <v>8315</v>
      </c>
      <c r="R3678" t="s">
        <v>8316</v>
      </c>
      <c r="S3678" s="14">
        <f t="shared" si="173"/>
        <v>41876.815787037034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0" t="s">
        <v>8315</v>
      </c>
      <c r="R3679" t="s">
        <v>8316</v>
      </c>
      <c r="S3679" s="14">
        <f t="shared" si="173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0" t="s">
        <v>8315</v>
      </c>
      <c r="R3680" t="s">
        <v>8316</v>
      </c>
      <c r="S3680" s="14">
        <f t="shared" si="173"/>
        <v>42120.531226851846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0" t="s">
        <v>8315</v>
      </c>
      <c r="R3681" t="s">
        <v>8316</v>
      </c>
      <c r="S3681" s="14">
        <f t="shared" si="173"/>
        <v>41786.761354166665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0" t="s">
        <v>8315</v>
      </c>
      <c r="R3682" t="s">
        <v>8316</v>
      </c>
      <c r="S3682" s="14">
        <f t="shared" si="173"/>
        <v>42627.454097222217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0" t="s">
        <v>8315</v>
      </c>
      <c r="R3683" t="s">
        <v>8316</v>
      </c>
      <c r="S3683" s="14">
        <f t="shared" si="173"/>
        <v>42374.651504629626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0" t="s">
        <v>8315</v>
      </c>
      <c r="R3684" t="s">
        <v>8316</v>
      </c>
      <c r="S3684" s="14">
        <f t="shared" si="173"/>
        <v>41772.685393518521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0" t="s">
        <v>8315</v>
      </c>
      <c r="R3685" t="s">
        <v>8316</v>
      </c>
      <c r="S3685" s="14">
        <f t="shared" si="173"/>
        <v>42633.116851851853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0" t="s">
        <v>8315</v>
      </c>
      <c r="R3686" t="s">
        <v>8316</v>
      </c>
      <c r="S3686" s="14">
        <f t="shared" si="173"/>
        <v>42219.180393518516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0" t="s">
        <v>8315</v>
      </c>
      <c r="R3687" t="s">
        <v>8316</v>
      </c>
      <c r="S3687" s="14">
        <f t="shared" si="173"/>
        <v>41753.593275462961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0" t="s">
        <v>8315</v>
      </c>
      <c r="R3688" t="s">
        <v>8316</v>
      </c>
      <c r="S3688" s="14">
        <f t="shared" si="173"/>
        <v>42230.662731481483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0" t="s">
        <v>8315</v>
      </c>
      <c r="R3689" t="s">
        <v>8316</v>
      </c>
      <c r="S3689" s="14">
        <f t="shared" si="173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0" t="s">
        <v>8315</v>
      </c>
      <c r="R3690" t="s">
        <v>8316</v>
      </c>
      <c r="S3690" s="14">
        <f t="shared" si="173"/>
        <v>41829.787083333329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0" t="s">
        <v>8315</v>
      </c>
      <c r="R3691" t="s">
        <v>8316</v>
      </c>
      <c r="S3691" s="14">
        <f t="shared" si="173"/>
        <v>42147.826840277776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0" t="s">
        <v>8315</v>
      </c>
      <c r="R3692" t="s">
        <v>8316</v>
      </c>
      <c r="S3692" s="14">
        <f t="shared" si="173"/>
        <v>41940.598182870373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0" t="s">
        <v>8315</v>
      </c>
      <c r="R3693" t="s">
        <v>8316</v>
      </c>
      <c r="S3693" s="14">
        <f t="shared" si="173"/>
        <v>42020.700567129628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0" t="s">
        <v>8315</v>
      </c>
      <c r="R3694" t="s">
        <v>8316</v>
      </c>
      <c r="S3694" s="14">
        <f t="shared" si="173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0" t="s">
        <v>8315</v>
      </c>
      <c r="R3695" t="s">
        <v>8316</v>
      </c>
      <c r="S3695" s="14">
        <f t="shared" si="173"/>
        <v>42309.191307870366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0" t="s">
        <v>8315</v>
      </c>
      <c r="R3696" t="s">
        <v>8316</v>
      </c>
      <c r="S3696" s="14">
        <f t="shared" si="173"/>
        <v>42490.133877314816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0" t="s">
        <v>8315</v>
      </c>
      <c r="R3697" t="s">
        <v>8316</v>
      </c>
      <c r="S3697" s="14">
        <f t="shared" si="173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0" t="s">
        <v>8315</v>
      </c>
      <c r="R3698" t="s">
        <v>8316</v>
      </c>
      <c r="S3698" s="14">
        <f t="shared" si="173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0" t="s">
        <v>8315</v>
      </c>
      <c r="R3699" t="s">
        <v>8316</v>
      </c>
      <c r="S3699" s="14">
        <f t="shared" si="173"/>
        <v>42479.465833333335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0" t="s">
        <v>8315</v>
      </c>
      <c r="R3700" t="s">
        <v>8316</v>
      </c>
      <c r="S3700" s="14">
        <f t="shared" si="173"/>
        <v>42401.806562500002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0" t="s">
        <v>8315</v>
      </c>
      <c r="R3701" t="s">
        <v>8316</v>
      </c>
      <c r="S3701" s="14">
        <f t="shared" si="173"/>
        <v>41897.602037037039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0" t="s">
        <v>8315</v>
      </c>
      <c r="R3702" t="s">
        <v>8316</v>
      </c>
      <c r="S3702" s="14">
        <f t="shared" si="173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0" t="s">
        <v>8315</v>
      </c>
      <c r="R3703" t="s">
        <v>8316</v>
      </c>
      <c r="S3703" s="14">
        <f t="shared" si="173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0" t="s">
        <v>8315</v>
      </c>
      <c r="R3704" t="s">
        <v>8316</v>
      </c>
      <c r="S3704" s="14">
        <f t="shared" si="173"/>
        <v>42524.53800925926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0" t="s">
        <v>8315</v>
      </c>
      <c r="R3705" t="s">
        <v>8316</v>
      </c>
      <c r="S3705" s="14">
        <f t="shared" si="173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0" t="s">
        <v>8315</v>
      </c>
      <c r="R3706" t="s">
        <v>8316</v>
      </c>
      <c r="S3706" s="14">
        <f t="shared" si="173"/>
        <v>42461.689745370371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0" t="s">
        <v>8315</v>
      </c>
      <c r="R3707" t="s">
        <v>8316</v>
      </c>
      <c r="S3707" s="14">
        <f t="shared" si="173"/>
        <v>41792.542986111112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0" t="s">
        <v>8315</v>
      </c>
      <c r="R3708" t="s">
        <v>8316</v>
      </c>
      <c r="S3708" s="14">
        <f t="shared" si="173"/>
        <v>41879.913761574076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0" t="s">
        <v>8315</v>
      </c>
      <c r="R3709" t="s">
        <v>8316</v>
      </c>
      <c r="S3709" s="14">
        <f t="shared" si="173"/>
        <v>42552.048356481479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0" t="s">
        <v>8315</v>
      </c>
      <c r="R3710" t="s">
        <v>8316</v>
      </c>
      <c r="S3710" s="14">
        <f t="shared" si="173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0" t="s">
        <v>8315</v>
      </c>
      <c r="R3711" t="s">
        <v>8316</v>
      </c>
      <c r="S3711" s="14">
        <f t="shared" si="173"/>
        <v>41785.707708333335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0" t="s">
        <v>8315</v>
      </c>
      <c r="R3712" t="s">
        <v>8316</v>
      </c>
      <c r="S3712" s="14">
        <f t="shared" si="173"/>
        <v>42072.576249999998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0" t="s">
        <v>8315</v>
      </c>
      <c r="R3713" t="s">
        <v>8316</v>
      </c>
      <c r="S3713" s="14">
        <f t="shared" si="173"/>
        <v>41779.724224537036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>
        <f t="shared" si="172"/>
        <v>110.87</v>
      </c>
      <c r="Q3714" s="10" t="s">
        <v>8315</v>
      </c>
      <c r="R3714" t="s">
        <v>8316</v>
      </c>
      <c r="S3714" s="14">
        <f t="shared" si="173"/>
        <v>42134.172071759262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ref="P3715:P3778" si="175">IFERROR(ROUND(E3715/L3715,2),0)</f>
        <v>106.84</v>
      </c>
      <c r="Q3715" s="10" t="s">
        <v>8315</v>
      </c>
      <c r="R3715" t="s">
        <v>8316</v>
      </c>
      <c r="S3715" s="14">
        <f t="shared" ref="S3715:S3778" si="176">(((J3715/60)/60)/24)+DATE(1970,1,1)</f>
        <v>42505.738032407404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4">
        <f t="shared" si="176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4">
        <f t="shared" si="176"/>
        <v>42036.995590277773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4">
        <f t="shared" si="176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4">
        <f t="shared" si="176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4">
        <f t="shared" si="176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4">
        <f t="shared" si="176"/>
        <v>42147.729930555557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4">
        <f t="shared" si="176"/>
        <v>42165.993125000001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4">
        <f t="shared" si="176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0" t="s">
        <v>8315</v>
      </c>
      <c r="R3724" t="s">
        <v>8316</v>
      </c>
      <c r="S3724" s="14">
        <f t="shared" si="176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0" t="s">
        <v>8315</v>
      </c>
      <c r="R3725" t="s">
        <v>8316</v>
      </c>
      <c r="S3725" s="14">
        <f t="shared" si="176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0" t="s">
        <v>8315</v>
      </c>
      <c r="R3726" t="s">
        <v>8316</v>
      </c>
      <c r="S3726" s="14">
        <f t="shared" si="176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0" t="s">
        <v>8315</v>
      </c>
      <c r="R3727" t="s">
        <v>8316</v>
      </c>
      <c r="S3727" s="14">
        <f t="shared" si="176"/>
        <v>42401.945219907408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0" t="s">
        <v>8315</v>
      </c>
      <c r="R3728" t="s">
        <v>8316</v>
      </c>
      <c r="S3728" s="14">
        <f t="shared" si="176"/>
        <v>42462.140868055561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0" t="s">
        <v>8315</v>
      </c>
      <c r="R3729" t="s">
        <v>8316</v>
      </c>
      <c r="S3729" s="14">
        <f t="shared" si="176"/>
        <v>42632.348310185189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0" t="s">
        <v>8315</v>
      </c>
      <c r="R3730" t="s">
        <v>8316</v>
      </c>
      <c r="S3730" s="14">
        <f t="shared" si="176"/>
        <v>42205.171018518522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0" t="s">
        <v>8315</v>
      </c>
      <c r="R3731" t="s">
        <v>8316</v>
      </c>
      <c r="S3731" s="14">
        <f t="shared" si="176"/>
        <v>42041.205000000002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0" t="s">
        <v>8315</v>
      </c>
      <c r="R3732" t="s">
        <v>8316</v>
      </c>
      <c r="S3732" s="14">
        <f t="shared" si="176"/>
        <v>42203.677766203706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0" t="s">
        <v>8315</v>
      </c>
      <c r="R3733" t="s">
        <v>8316</v>
      </c>
      <c r="S3733" s="14">
        <f t="shared" si="176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0" t="s">
        <v>8315</v>
      </c>
      <c r="R3734" t="s">
        <v>8316</v>
      </c>
      <c r="S3734" s="14">
        <f t="shared" si="176"/>
        <v>41968.677465277782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0" t="s">
        <v>8315</v>
      </c>
      <c r="R3735" t="s">
        <v>8316</v>
      </c>
      <c r="S3735" s="14">
        <f t="shared" si="176"/>
        <v>42103.024398148147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0" t="s">
        <v>8315</v>
      </c>
      <c r="R3736" t="s">
        <v>8316</v>
      </c>
      <c r="S3736" s="14">
        <f t="shared" si="176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0" t="s">
        <v>8315</v>
      </c>
      <c r="R3737" t="s">
        <v>8316</v>
      </c>
      <c r="S3737" s="14">
        <f t="shared" si="176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0" t="s">
        <v>8315</v>
      </c>
      <c r="R3738" t="s">
        <v>8316</v>
      </c>
      <c r="S3738" s="14">
        <f t="shared" si="176"/>
        <v>42048.711724537032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0" t="s">
        <v>8315</v>
      </c>
      <c r="R3739" t="s">
        <v>8316</v>
      </c>
      <c r="S3739" s="14">
        <f t="shared" si="176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0" t="s">
        <v>8315</v>
      </c>
      <c r="R3740" t="s">
        <v>8316</v>
      </c>
      <c r="S3740" s="14">
        <f t="shared" si="176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0" t="s">
        <v>8315</v>
      </c>
      <c r="R3741" t="s">
        <v>8316</v>
      </c>
      <c r="S3741" s="14">
        <f t="shared" si="176"/>
        <v>42548.449861111112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0" t="s">
        <v>8315</v>
      </c>
      <c r="R3742" t="s">
        <v>8316</v>
      </c>
      <c r="S3742" s="14">
        <f t="shared" si="176"/>
        <v>41833.089756944442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0" t="s">
        <v>8315</v>
      </c>
      <c r="R3743" t="s">
        <v>8316</v>
      </c>
      <c r="S3743" s="14">
        <f t="shared" si="176"/>
        <v>42325.920717592591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0" t="s">
        <v>8315</v>
      </c>
      <c r="R3744" t="s">
        <v>8316</v>
      </c>
      <c r="S3744" s="14">
        <f t="shared" si="176"/>
        <v>41858.214629629627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0" t="s">
        <v>8315</v>
      </c>
      <c r="R3745" t="s">
        <v>8316</v>
      </c>
      <c r="S3745" s="14">
        <f t="shared" si="176"/>
        <v>41793.710231481484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0" t="s">
        <v>8315</v>
      </c>
      <c r="R3746" t="s">
        <v>8316</v>
      </c>
      <c r="S3746" s="14">
        <f t="shared" si="176"/>
        <v>41793.814259259263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0" t="s">
        <v>8315</v>
      </c>
      <c r="R3747" t="s">
        <v>8316</v>
      </c>
      <c r="S3747" s="14">
        <f t="shared" si="176"/>
        <v>41831.697939814818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0" t="s">
        <v>8315</v>
      </c>
      <c r="R3748" t="s">
        <v>8316</v>
      </c>
      <c r="S3748" s="14">
        <f t="shared" si="176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0" t="s">
        <v>8315</v>
      </c>
      <c r="R3749" t="s">
        <v>8316</v>
      </c>
      <c r="S3749" s="14">
        <f t="shared" si="176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0" t="s">
        <v>8315</v>
      </c>
      <c r="R3750" t="s">
        <v>8357</v>
      </c>
      <c r="S3750" s="14">
        <f t="shared" si="176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0" t="s">
        <v>8315</v>
      </c>
      <c r="R3751" t="s">
        <v>8357</v>
      </c>
      <c r="S3751" s="14">
        <f t="shared" si="176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0" t="s">
        <v>8315</v>
      </c>
      <c r="R3752" t="s">
        <v>8357</v>
      </c>
      <c r="S3752" s="14">
        <f t="shared" si="176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0" t="s">
        <v>8315</v>
      </c>
      <c r="R3753" t="s">
        <v>8357</v>
      </c>
      <c r="S3753" s="14">
        <f t="shared" si="176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0" t="s">
        <v>8315</v>
      </c>
      <c r="R3754" t="s">
        <v>8357</v>
      </c>
      <c r="S3754" s="14">
        <f t="shared" si="176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0" t="s">
        <v>8315</v>
      </c>
      <c r="R3755" t="s">
        <v>8357</v>
      </c>
      <c r="S3755" s="14">
        <f t="shared" si="176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0" t="s">
        <v>8315</v>
      </c>
      <c r="R3756" t="s">
        <v>8357</v>
      </c>
      <c r="S3756" s="14">
        <f t="shared" si="176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0" t="s">
        <v>8315</v>
      </c>
      <c r="R3757" t="s">
        <v>8357</v>
      </c>
      <c r="S3757" s="14">
        <f t="shared" si="176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0" t="s">
        <v>8315</v>
      </c>
      <c r="R3758" t="s">
        <v>8357</v>
      </c>
      <c r="S3758" s="14">
        <f t="shared" si="176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0" t="s">
        <v>8315</v>
      </c>
      <c r="R3759" t="s">
        <v>8357</v>
      </c>
      <c r="S3759" s="14">
        <f t="shared" si="176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0" t="s">
        <v>8315</v>
      </c>
      <c r="R3760" t="s">
        <v>8357</v>
      </c>
      <c r="S3760" s="14">
        <f t="shared" si="176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0" t="s">
        <v>8315</v>
      </c>
      <c r="R3761" t="s">
        <v>8357</v>
      </c>
      <c r="S3761" s="14">
        <f t="shared" si="176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0" t="s">
        <v>8315</v>
      </c>
      <c r="R3762" t="s">
        <v>8357</v>
      </c>
      <c r="S3762" s="14">
        <f t="shared" si="176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0" t="s">
        <v>8315</v>
      </c>
      <c r="R3763" t="s">
        <v>8357</v>
      </c>
      <c r="S3763" s="14">
        <f t="shared" si="176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0" t="s">
        <v>8315</v>
      </c>
      <c r="R3764" t="s">
        <v>8357</v>
      </c>
      <c r="S3764" s="14">
        <f t="shared" si="176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0" t="s">
        <v>8315</v>
      </c>
      <c r="R3765" t="s">
        <v>8357</v>
      </c>
      <c r="S3765" s="14">
        <f t="shared" si="176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0" t="s">
        <v>8315</v>
      </c>
      <c r="R3766" t="s">
        <v>8357</v>
      </c>
      <c r="S3766" s="14">
        <f t="shared" si="176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0" t="s">
        <v>8315</v>
      </c>
      <c r="R3767" t="s">
        <v>8357</v>
      </c>
      <c r="S3767" s="14">
        <f t="shared" si="176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0" t="s">
        <v>8315</v>
      </c>
      <c r="R3768" t="s">
        <v>8357</v>
      </c>
      <c r="S3768" s="14">
        <f t="shared" si="176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0" t="s">
        <v>8315</v>
      </c>
      <c r="R3769" t="s">
        <v>8357</v>
      </c>
      <c r="S3769" s="14">
        <f t="shared" si="176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0" t="s">
        <v>8315</v>
      </c>
      <c r="R3770" t="s">
        <v>8357</v>
      </c>
      <c r="S3770" s="14">
        <f t="shared" si="176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0" t="s">
        <v>8315</v>
      </c>
      <c r="R3771" t="s">
        <v>8357</v>
      </c>
      <c r="S3771" s="14">
        <f t="shared" si="176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0" t="s">
        <v>8315</v>
      </c>
      <c r="R3772" t="s">
        <v>8357</v>
      </c>
      <c r="S3772" s="14">
        <f t="shared" si="176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0" t="s">
        <v>8315</v>
      </c>
      <c r="R3773" t="s">
        <v>8357</v>
      </c>
      <c r="S3773" s="14">
        <f t="shared" si="176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0" t="s">
        <v>8315</v>
      </c>
      <c r="R3774" t="s">
        <v>8357</v>
      </c>
      <c r="S3774" s="14">
        <f t="shared" si="176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0" t="s">
        <v>8315</v>
      </c>
      <c r="R3775" t="s">
        <v>8357</v>
      </c>
      <c r="S3775" s="14">
        <f t="shared" si="176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0" t="s">
        <v>8315</v>
      </c>
      <c r="R3776" t="s">
        <v>8357</v>
      </c>
      <c r="S3776" s="14">
        <f t="shared" si="176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0" t="s">
        <v>8315</v>
      </c>
      <c r="R3777" t="s">
        <v>8357</v>
      </c>
      <c r="S3777" s="14">
        <f t="shared" si="176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>
        <f t="shared" si="175"/>
        <v>90.82</v>
      </c>
      <c r="Q3778" s="10" t="s">
        <v>8315</v>
      </c>
      <c r="R3778" t="s">
        <v>8357</v>
      </c>
      <c r="S3778" s="14">
        <f t="shared" si="176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ref="P3779:P3842" si="178">IFERROR(ROUND(E3779/L3779,2),0)</f>
        <v>48.54</v>
      </c>
      <c r="Q3779" s="10" t="s">
        <v>8315</v>
      </c>
      <c r="R3779" t="s">
        <v>8357</v>
      </c>
      <c r="S3779" s="14">
        <f t="shared" ref="S3779:S3842" si="179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4">
        <f t="shared" si="179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4">
        <f t="shared" si="179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4">
        <f t="shared" si="179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4">
        <f t="shared" si="179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4">
        <f t="shared" si="179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4">
        <f t="shared" si="179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4">
        <f t="shared" si="179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4">
        <f t="shared" si="179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0" t="s">
        <v>8315</v>
      </c>
      <c r="R3788" t="s">
        <v>8357</v>
      </c>
      <c r="S3788" s="14">
        <f t="shared" si="179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0" t="s">
        <v>8315</v>
      </c>
      <c r="R3789" t="s">
        <v>8357</v>
      </c>
      <c r="S3789" s="14">
        <f t="shared" si="179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0" t="s">
        <v>8315</v>
      </c>
      <c r="R3790" t="s">
        <v>8357</v>
      </c>
      <c r="S3790" s="14">
        <f t="shared" si="179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0" t="s">
        <v>8315</v>
      </c>
      <c r="R3791" t="s">
        <v>8357</v>
      </c>
      <c r="S3791" s="14">
        <f t="shared" si="179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0" t="s">
        <v>8315</v>
      </c>
      <c r="R3792" t="s">
        <v>8357</v>
      </c>
      <c r="S3792" s="14">
        <f t="shared" si="179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0" t="s">
        <v>8315</v>
      </c>
      <c r="R3793" t="s">
        <v>8357</v>
      </c>
      <c r="S3793" s="14">
        <f t="shared" si="179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0" t="s">
        <v>8315</v>
      </c>
      <c r="R3794" t="s">
        <v>8357</v>
      </c>
      <c r="S3794" s="14">
        <f t="shared" si="179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0" t="s">
        <v>8315</v>
      </c>
      <c r="R3795" t="s">
        <v>8357</v>
      </c>
      <c r="S3795" s="14">
        <f t="shared" si="179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0" t="s">
        <v>8315</v>
      </c>
      <c r="R3796" t="s">
        <v>8357</v>
      </c>
      <c r="S3796" s="14">
        <f t="shared" si="179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0" t="s">
        <v>8315</v>
      </c>
      <c r="R3797" t="s">
        <v>8357</v>
      </c>
      <c r="S3797" s="14">
        <f t="shared" si="179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0" t="s">
        <v>8315</v>
      </c>
      <c r="R3798" t="s">
        <v>8357</v>
      </c>
      <c r="S3798" s="14">
        <f t="shared" si="179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0" t="s">
        <v>8315</v>
      </c>
      <c r="R3799" t="s">
        <v>8357</v>
      </c>
      <c r="S3799" s="14">
        <f t="shared" si="179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0" t="s">
        <v>8315</v>
      </c>
      <c r="R3800" t="s">
        <v>8357</v>
      </c>
      <c r="S3800" s="14">
        <f t="shared" si="179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0" t="s">
        <v>8315</v>
      </c>
      <c r="R3801" t="s">
        <v>8357</v>
      </c>
      <c r="S3801" s="14">
        <f t="shared" si="179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0" t="s">
        <v>8315</v>
      </c>
      <c r="R3802" t="s">
        <v>8357</v>
      </c>
      <c r="S3802" s="14">
        <f t="shared" si="179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0" t="s">
        <v>8315</v>
      </c>
      <c r="R3803" t="s">
        <v>8357</v>
      </c>
      <c r="S3803" s="14">
        <f t="shared" si="179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0" t="s">
        <v>8315</v>
      </c>
      <c r="R3804" t="s">
        <v>8357</v>
      </c>
      <c r="S3804" s="14">
        <f t="shared" si="179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0" t="s">
        <v>8315</v>
      </c>
      <c r="R3805" t="s">
        <v>8357</v>
      </c>
      <c r="S3805" s="14">
        <f t="shared" si="179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0" t="s">
        <v>8315</v>
      </c>
      <c r="R3806" t="s">
        <v>8357</v>
      </c>
      <c r="S3806" s="14">
        <f t="shared" si="179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0" t="s">
        <v>8315</v>
      </c>
      <c r="R3807" t="s">
        <v>8357</v>
      </c>
      <c r="S3807" s="14">
        <f t="shared" si="179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0" t="s">
        <v>8315</v>
      </c>
      <c r="R3808" t="s">
        <v>8357</v>
      </c>
      <c r="S3808" s="14">
        <f t="shared" si="179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0" t="s">
        <v>8315</v>
      </c>
      <c r="R3809" t="s">
        <v>8357</v>
      </c>
      <c r="S3809" s="14">
        <f t="shared" si="179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0" t="s">
        <v>8315</v>
      </c>
      <c r="R3810" t="s">
        <v>8316</v>
      </c>
      <c r="S3810" s="14">
        <f t="shared" si="179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0" t="s">
        <v>8315</v>
      </c>
      <c r="R3811" t="s">
        <v>8316</v>
      </c>
      <c r="S3811" s="14">
        <f t="shared" si="179"/>
        <v>41800.526701388888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0" t="s">
        <v>8315</v>
      </c>
      <c r="R3812" t="s">
        <v>8316</v>
      </c>
      <c r="S3812" s="14">
        <f t="shared" si="179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0" t="s">
        <v>8315</v>
      </c>
      <c r="R3813" t="s">
        <v>8316</v>
      </c>
      <c r="S3813" s="14">
        <f t="shared" si="179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0" t="s">
        <v>8315</v>
      </c>
      <c r="R3814" t="s">
        <v>8316</v>
      </c>
      <c r="S3814" s="14">
        <f t="shared" si="179"/>
        <v>42109.751250000001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0" t="s">
        <v>8315</v>
      </c>
      <c r="R3815" t="s">
        <v>8316</v>
      </c>
      <c r="S3815" s="14">
        <f t="shared" si="179"/>
        <v>42497.275706018518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0" t="s">
        <v>8315</v>
      </c>
      <c r="R3816" t="s">
        <v>8316</v>
      </c>
      <c r="S3816" s="14">
        <f t="shared" si="179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0" t="s">
        <v>8315</v>
      </c>
      <c r="R3817" t="s">
        <v>8316</v>
      </c>
      <c r="S3817" s="14">
        <f t="shared" si="179"/>
        <v>42207.259918981479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0" t="s">
        <v>8315</v>
      </c>
      <c r="R3818" t="s">
        <v>8316</v>
      </c>
      <c r="S3818" s="14">
        <f t="shared" si="179"/>
        <v>41807.690081018518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0" t="s">
        <v>8315</v>
      </c>
      <c r="R3819" t="s">
        <v>8316</v>
      </c>
      <c r="S3819" s="14">
        <f t="shared" si="179"/>
        <v>42284.69694444444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0" t="s">
        <v>8315</v>
      </c>
      <c r="R3820" t="s">
        <v>8316</v>
      </c>
      <c r="S3820" s="14">
        <f t="shared" si="179"/>
        <v>42045.84238425926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0" t="s">
        <v>8315</v>
      </c>
      <c r="R3821" t="s">
        <v>8316</v>
      </c>
      <c r="S3821" s="14">
        <f t="shared" si="179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0" t="s">
        <v>8315</v>
      </c>
      <c r="R3822" t="s">
        <v>8316</v>
      </c>
      <c r="S3822" s="14">
        <f t="shared" si="179"/>
        <v>42160.651817129634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0" t="s">
        <v>8315</v>
      </c>
      <c r="R3823" t="s">
        <v>8316</v>
      </c>
      <c r="S3823" s="14">
        <f t="shared" si="179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0" t="s">
        <v>8315</v>
      </c>
      <c r="R3824" t="s">
        <v>8316</v>
      </c>
      <c r="S3824" s="14">
        <f t="shared" si="179"/>
        <v>42329.838159722218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0" t="s">
        <v>8315</v>
      </c>
      <c r="R3825" t="s">
        <v>8316</v>
      </c>
      <c r="S3825" s="14">
        <f t="shared" si="179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0" t="s">
        <v>8315</v>
      </c>
      <c r="R3826" t="s">
        <v>8316</v>
      </c>
      <c r="S3826" s="14">
        <f t="shared" si="179"/>
        <v>42571.626192129625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0" t="s">
        <v>8315</v>
      </c>
      <c r="R3827" t="s">
        <v>8316</v>
      </c>
      <c r="S3827" s="14">
        <f t="shared" si="179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0" t="s">
        <v>8315</v>
      </c>
      <c r="R3828" t="s">
        <v>8316</v>
      </c>
      <c r="S3828" s="14">
        <f t="shared" si="179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0" t="s">
        <v>8315</v>
      </c>
      <c r="R3829" t="s">
        <v>8316</v>
      </c>
      <c r="S3829" s="14">
        <f t="shared" si="179"/>
        <v>42034.928252314814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0" t="s">
        <v>8315</v>
      </c>
      <c r="R3830" t="s">
        <v>8316</v>
      </c>
      <c r="S3830" s="14">
        <f t="shared" si="179"/>
        <v>41944.527627314819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0" t="s">
        <v>8315</v>
      </c>
      <c r="R3831" t="s">
        <v>8316</v>
      </c>
      <c r="S3831" s="14">
        <f t="shared" si="179"/>
        <v>42593.865405092598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0" t="s">
        <v>8315</v>
      </c>
      <c r="R3832" t="s">
        <v>8316</v>
      </c>
      <c r="S3832" s="14">
        <f t="shared" si="179"/>
        <v>42503.740868055553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0" t="s">
        <v>8315</v>
      </c>
      <c r="R3833" t="s">
        <v>8316</v>
      </c>
      <c r="S3833" s="14">
        <f t="shared" si="179"/>
        <v>41927.848900462966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0" t="s">
        <v>8315</v>
      </c>
      <c r="R3834" t="s">
        <v>8316</v>
      </c>
      <c r="S3834" s="14">
        <f t="shared" si="179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0" t="s">
        <v>8315</v>
      </c>
      <c r="R3835" t="s">
        <v>8316</v>
      </c>
      <c r="S3835" s="14">
        <f t="shared" si="179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0" t="s">
        <v>8315</v>
      </c>
      <c r="R3836" t="s">
        <v>8316</v>
      </c>
      <c r="S3836" s="14">
        <f t="shared" si="179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0" t="s">
        <v>8315</v>
      </c>
      <c r="R3837" t="s">
        <v>8316</v>
      </c>
      <c r="S3837" s="14">
        <f t="shared" si="179"/>
        <v>42460.94222222222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0" t="s">
        <v>8315</v>
      </c>
      <c r="R3838" t="s">
        <v>8316</v>
      </c>
      <c r="S3838" s="14">
        <f t="shared" si="179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0" t="s">
        <v>8315</v>
      </c>
      <c r="R3839" t="s">
        <v>8316</v>
      </c>
      <c r="S3839" s="14">
        <f t="shared" si="179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0" t="s">
        <v>8315</v>
      </c>
      <c r="R3840" t="s">
        <v>8316</v>
      </c>
      <c r="S3840" s="14">
        <f t="shared" si="179"/>
        <v>42116.710752314815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0" t="s">
        <v>8315</v>
      </c>
      <c r="R3841" t="s">
        <v>8316</v>
      </c>
      <c r="S3841" s="14">
        <f t="shared" si="179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>
        <f t="shared" si="178"/>
        <v>21.67</v>
      </c>
      <c r="Q3842" s="10" t="s">
        <v>8315</v>
      </c>
      <c r="R3842" t="s">
        <v>8316</v>
      </c>
      <c r="S3842" s="14">
        <f t="shared" si="179"/>
        <v>42432.701724537037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ref="P3843:P3906" si="181">IFERROR(ROUND(E3843/L3843,2),0)</f>
        <v>25.65</v>
      </c>
      <c r="Q3843" s="10" t="s">
        <v>8315</v>
      </c>
      <c r="R3843" t="s">
        <v>8316</v>
      </c>
      <c r="S3843" s="14">
        <f t="shared" ref="S3843:S3906" si="182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4">
        <f t="shared" si="182"/>
        <v>41740.493657407409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4">
        <f t="shared" si="182"/>
        <v>41766.072500000002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4">
        <f t="shared" si="182"/>
        <v>41766.617291666669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4">
        <f t="shared" si="182"/>
        <v>42248.627013888887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4">
        <f t="shared" si="182"/>
        <v>41885.221550925926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4">
        <f t="shared" si="182"/>
        <v>42159.224432870367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4">
        <f t="shared" si="182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4">
        <f t="shared" si="182"/>
        <v>42136.767175925925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0" t="s">
        <v>8315</v>
      </c>
      <c r="R3852" t="s">
        <v>8316</v>
      </c>
      <c r="S3852" s="14">
        <f t="shared" si="182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0" t="s">
        <v>8315</v>
      </c>
      <c r="R3853" t="s">
        <v>8316</v>
      </c>
      <c r="S3853" s="14">
        <f t="shared" si="182"/>
        <v>42172.439571759256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0" t="s">
        <v>8315</v>
      </c>
      <c r="R3854" t="s">
        <v>8316</v>
      </c>
      <c r="S3854" s="14">
        <f t="shared" si="182"/>
        <v>42065.190694444449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0" t="s">
        <v>8315</v>
      </c>
      <c r="R3855" t="s">
        <v>8316</v>
      </c>
      <c r="S3855" s="14">
        <f t="shared" si="182"/>
        <v>41848.84002314815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0" t="s">
        <v>8315</v>
      </c>
      <c r="R3856" t="s">
        <v>8316</v>
      </c>
      <c r="S3856" s="14">
        <f t="shared" si="182"/>
        <v>42103.884930555556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0" t="s">
        <v>8315</v>
      </c>
      <c r="R3857" t="s">
        <v>8316</v>
      </c>
      <c r="S3857" s="14">
        <f t="shared" si="182"/>
        <v>42059.970729166671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0" t="s">
        <v>8315</v>
      </c>
      <c r="R3858" t="s">
        <v>8316</v>
      </c>
      <c r="S3858" s="14">
        <f t="shared" si="182"/>
        <v>42041.743090277778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0" t="s">
        <v>8315</v>
      </c>
      <c r="R3859" t="s">
        <v>8316</v>
      </c>
      <c r="S3859" s="14">
        <f t="shared" si="182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0" t="s">
        <v>8315</v>
      </c>
      <c r="R3860" t="s">
        <v>8316</v>
      </c>
      <c r="S3860" s="14">
        <f t="shared" si="182"/>
        <v>42128.431064814817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0" t="s">
        <v>8315</v>
      </c>
      <c r="R3861" t="s">
        <v>8316</v>
      </c>
      <c r="S3861" s="14">
        <f t="shared" si="182"/>
        <v>41789.893599537041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0" t="s">
        <v>8315</v>
      </c>
      <c r="R3862" t="s">
        <v>8316</v>
      </c>
      <c r="S3862" s="14">
        <f t="shared" si="182"/>
        <v>41833.660995370366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0" t="s">
        <v>8315</v>
      </c>
      <c r="R3863" t="s">
        <v>8316</v>
      </c>
      <c r="S3863" s="14">
        <f t="shared" si="182"/>
        <v>41914.590011574073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0" t="s">
        <v>8315</v>
      </c>
      <c r="R3864" t="s">
        <v>8316</v>
      </c>
      <c r="S3864" s="14">
        <f t="shared" si="182"/>
        <v>42611.261064814811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0" t="s">
        <v>8315</v>
      </c>
      <c r="R3865" t="s">
        <v>8316</v>
      </c>
      <c r="S3865" s="14">
        <f t="shared" si="182"/>
        <v>42253.633159722223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0" t="s">
        <v>8315</v>
      </c>
      <c r="R3866" t="s">
        <v>8316</v>
      </c>
      <c r="S3866" s="14">
        <f t="shared" si="182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0" t="s">
        <v>8315</v>
      </c>
      <c r="R3867" t="s">
        <v>8316</v>
      </c>
      <c r="S3867" s="14">
        <f t="shared" si="182"/>
        <v>41841.651597222226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0" t="s">
        <v>8315</v>
      </c>
      <c r="R3868" t="s">
        <v>8316</v>
      </c>
      <c r="S3868" s="14">
        <f t="shared" si="182"/>
        <v>42402.947002314817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0" t="s">
        <v>8315</v>
      </c>
      <c r="R3869" t="s">
        <v>8316</v>
      </c>
      <c r="S3869" s="14">
        <f t="shared" si="182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0" t="s">
        <v>8315</v>
      </c>
      <c r="R3870" t="s">
        <v>8357</v>
      </c>
      <c r="S3870" s="14">
        <f t="shared" si="182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0" t="s">
        <v>8315</v>
      </c>
      <c r="R3871" t="s">
        <v>8357</v>
      </c>
      <c r="S3871" s="14">
        <f t="shared" si="182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0" t="s">
        <v>8315</v>
      </c>
      <c r="R3872" t="s">
        <v>8357</v>
      </c>
      <c r="S3872" s="14">
        <f t="shared" si="182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0" t="s">
        <v>8315</v>
      </c>
      <c r="R3873" t="s">
        <v>8357</v>
      </c>
      <c r="S3873" s="14">
        <f t="shared" si="182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0" t="s">
        <v>8315</v>
      </c>
      <c r="R3874" t="s">
        <v>8357</v>
      </c>
      <c r="S3874" s="14">
        <f t="shared" si="182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0" t="s">
        <v>8315</v>
      </c>
      <c r="R3875" t="s">
        <v>8357</v>
      </c>
      <c r="S3875" s="14">
        <f t="shared" si="182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0" t="s">
        <v>8315</v>
      </c>
      <c r="R3876" t="s">
        <v>8357</v>
      </c>
      <c r="S3876" s="14">
        <f t="shared" si="182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0" t="s">
        <v>8315</v>
      </c>
      <c r="R3877" t="s">
        <v>8357</v>
      </c>
      <c r="S3877" s="14">
        <f t="shared" si="182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0" t="s">
        <v>8315</v>
      </c>
      <c r="R3878" t="s">
        <v>8357</v>
      </c>
      <c r="S3878" s="14">
        <f t="shared" si="182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0" t="s">
        <v>8315</v>
      </c>
      <c r="R3879" t="s">
        <v>8357</v>
      </c>
      <c r="S3879" s="14">
        <f t="shared" si="182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0" t="s">
        <v>8315</v>
      </c>
      <c r="R3880" t="s">
        <v>8357</v>
      </c>
      <c r="S3880" s="14">
        <f t="shared" si="182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8315</v>
      </c>
      <c r="R3881" t="s">
        <v>8357</v>
      </c>
      <c r="S3881" s="14">
        <f t="shared" si="182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0" t="s">
        <v>8315</v>
      </c>
      <c r="R3882" t="s">
        <v>8357</v>
      </c>
      <c r="S3882" s="14">
        <f t="shared" si="182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0" t="s">
        <v>8315</v>
      </c>
      <c r="R3883" t="s">
        <v>8357</v>
      </c>
      <c r="S3883" s="14">
        <f t="shared" si="182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0" t="s">
        <v>8315</v>
      </c>
      <c r="R3884" t="s">
        <v>8357</v>
      </c>
      <c r="S3884" s="14">
        <f t="shared" si="182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0" t="s">
        <v>8315</v>
      </c>
      <c r="R3885" t="s">
        <v>8357</v>
      </c>
      <c r="S3885" s="14">
        <f t="shared" si="182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0" t="s">
        <v>8315</v>
      </c>
      <c r="R3886" t="s">
        <v>8357</v>
      </c>
      <c r="S3886" s="14">
        <f t="shared" si="182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0" t="s">
        <v>8315</v>
      </c>
      <c r="R3887" t="s">
        <v>8357</v>
      </c>
      <c r="S3887" s="14">
        <f t="shared" si="182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0" t="s">
        <v>8315</v>
      </c>
      <c r="R3888" t="s">
        <v>8357</v>
      </c>
      <c r="S3888" s="14">
        <f t="shared" si="182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0" t="s">
        <v>8315</v>
      </c>
      <c r="R3889" t="s">
        <v>8357</v>
      </c>
      <c r="S3889" s="14">
        <f t="shared" si="182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0" t="s">
        <v>8315</v>
      </c>
      <c r="R3890" t="s">
        <v>8316</v>
      </c>
      <c r="S3890" s="14">
        <f t="shared" si="182"/>
        <v>42762.545810185184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0" t="s">
        <v>8315</v>
      </c>
      <c r="R3891" t="s">
        <v>8316</v>
      </c>
      <c r="S3891" s="14">
        <f t="shared" si="182"/>
        <v>41977.004976851851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0" t="s">
        <v>8315</v>
      </c>
      <c r="R3892" t="s">
        <v>8316</v>
      </c>
      <c r="S3892" s="14">
        <f t="shared" si="182"/>
        <v>42171.758611111116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0" t="s">
        <v>8315</v>
      </c>
      <c r="R3893" t="s">
        <v>8316</v>
      </c>
      <c r="S3893" s="14">
        <f t="shared" si="182"/>
        <v>42056.1324537037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8315</v>
      </c>
      <c r="R3894" t="s">
        <v>8316</v>
      </c>
      <c r="S3894" s="14">
        <f t="shared" si="182"/>
        <v>41867.652280092596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0" t="s">
        <v>8315</v>
      </c>
      <c r="R3895" t="s">
        <v>8316</v>
      </c>
      <c r="S3895" s="14">
        <f t="shared" si="182"/>
        <v>41779.657870370371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0" t="s">
        <v>8315</v>
      </c>
      <c r="R3896" t="s">
        <v>8316</v>
      </c>
      <c r="S3896" s="14">
        <f t="shared" si="182"/>
        <v>42679.958472222221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0" t="s">
        <v>8315</v>
      </c>
      <c r="R3897" t="s">
        <v>8316</v>
      </c>
      <c r="S3897" s="14">
        <f t="shared" si="182"/>
        <v>42032.250208333338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0" t="s">
        <v>8315</v>
      </c>
      <c r="R3898" t="s">
        <v>8316</v>
      </c>
      <c r="S3898" s="14">
        <f t="shared" si="182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0" t="s">
        <v>8315</v>
      </c>
      <c r="R3899" t="s">
        <v>8316</v>
      </c>
      <c r="S3899" s="14">
        <f t="shared" si="182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0" t="s">
        <v>8315</v>
      </c>
      <c r="R3900" t="s">
        <v>8316</v>
      </c>
      <c r="S3900" s="14">
        <f t="shared" si="182"/>
        <v>42193.482291666667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0" t="s">
        <v>8315</v>
      </c>
      <c r="R3901" t="s">
        <v>8316</v>
      </c>
      <c r="S3901" s="14">
        <f t="shared" si="182"/>
        <v>41843.775011574071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0" t="s">
        <v>8315</v>
      </c>
      <c r="R3902" t="s">
        <v>8316</v>
      </c>
      <c r="S3902" s="14">
        <f t="shared" si="182"/>
        <v>42136.092488425929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0" t="s">
        <v>8315</v>
      </c>
      <c r="R3903" t="s">
        <v>8316</v>
      </c>
      <c r="S3903" s="14">
        <f t="shared" si="182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0" t="s">
        <v>8315</v>
      </c>
      <c r="R3904" t="s">
        <v>8316</v>
      </c>
      <c r="S3904" s="14">
        <f t="shared" si="182"/>
        <v>42663.468078703707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0" t="s">
        <v>8315</v>
      </c>
      <c r="R3905" t="s">
        <v>8316</v>
      </c>
      <c r="S3905" s="14">
        <f t="shared" si="182"/>
        <v>42186.01116898148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>
        <f t="shared" si="181"/>
        <v>1.5</v>
      </c>
      <c r="Q3906" s="10" t="s">
        <v>8315</v>
      </c>
      <c r="R3906" t="s">
        <v>8316</v>
      </c>
      <c r="S3906" s="14">
        <f t="shared" si="182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ref="P3907:P3970" si="184">IFERROR(ROUND(E3907/L3907,2),0)</f>
        <v>24.71</v>
      </c>
      <c r="Q3907" s="10" t="s">
        <v>8315</v>
      </c>
      <c r="R3907" t="s">
        <v>8316</v>
      </c>
      <c r="S3907" s="14">
        <f t="shared" ref="S3907:S3970" si="185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4">
        <f t="shared" si="185"/>
        <v>42143.917743055557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4">
        <f t="shared" si="185"/>
        <v>41906.819513888891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4">
        <f t="shared" si="185"/>
        <v>41834.135370370372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4">
        <f t="shared" si="185"/>
        <v>41863.359282407408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4">
        <f t="shared" si="185"/>
        <v>42224.756909722222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4">
        <f t="shared" si="185"/>
        <v>41939.8122337963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4">
        <f t="shared" si="185"/>
        <v>42059.270023148143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4">
        <f t="shared" si="185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0" t="s">
        <v>8315</v>
      </c>
      <c r="R3916" t="s">
        <v>8316</v>
      </c>
      <c r="S3916" s="14">
        <f t="shared" si="185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0" t="s">
        <v>8315</v>
      </c>
      <c r="R3917" t="s">
        <v>8316</v>
      </c>
      <c r="S3917" s="14">
        <f t="shared" si="185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0" t="s">
        <v>8315</v>
      </c>
      <c r="R3918" t="s">
        <v>8316</v>
      </c>
      <c r="S3918" s="14">
        <f t="shared" si="185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0" t="s">
        <v>8315</v>
      </c>
      <c r="R3919" t="s">
        <v>8316</v>
      </c>
      <c r="S3919" s="14">
        <f t="shared" si="185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0" t="s">
        <v>8315</v>
      </c>
      <c r="R3920" t="s">
        <v>8316</v>
      </c>
      <c r="S3920" s="14">
        <f t="shared" si="185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4">
        <f t="shared" si="185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4">
        <f t="shared" si="185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4">
        <f t="shared" si="185"/>
        <v>41926.542303240742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4">
        <f t="shared" si="185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4">
        <f t="shared" si="185"/>
        <v>42075.979988425926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4">
        <f t="shared" si="185"/>
        <v>41786.959745370368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4">
        <f t="shared" si="185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4">
        <f t="shared" si="185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4">
        <f t="shared" si="185"/>
        <v>41830.267407407409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4">
        <f t="shared" si="185"/>
        <v>42265.683182870373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4">
        <f t="shared" si="185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4">
        <f t="shared" si="185"/>
        <v>42433.338749999995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4">
        <f t="shared" si="185"/>
        <v>42228.151701388888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4">
        <f t="shared" si="185"/>
        <v>42415.168564814812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4">
        <f t="shared" si="185"/>
        <v>42538.968310185184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4">
        <f t="shared" si="185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4">
        <f t="shared" si="185"/>
        <v>42221.656782407401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4">
        <f t="shared" si="185"/>
        <v>42675.262962962966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4">
        <f t="shared" si="185"/>
        <v>42534.631481481483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4">
        <f t="shared" si="185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4">
        <f t="shared" si="185"/>
        <v>41915.400219907409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4">
        <f t="shared" si="185"/>
        <v>41961.492488425924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4">
        <f t="shared" si="185"/>
        <v>41940.587233796294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4">
        <f t="shared" si="185"/>
        <v>42111.904097222221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4">
        <f t="shared" si="185"/>
        <v>42279.778564814813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4">
        <f t="shared" si="185"/>
        <v>42213.662905092591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4">
        <f t="shared" si="185"/>
        <v>42109.801712962959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8316</v>
      </c>
      <c r="S3948" s="14">
        <f t="shared" si="185"/>
        <v>42031.833587962959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8316</v>
      </c>
      <c r="S3949" s="14">
        <f t="shared" si="185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8316</v>
      </c>
      <c r="S3950" s="14">
        <f t="shared" si="185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8316</v>
      </c>
      <c r="S3951" s="14">
        <f t="shared" si="185"/>
        <v>42016.120613425926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8316</v>
      </c>
      <c r="S3952" s="14">
        <f t="shared" si="185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8316</v>
      </c>
      <c r="S3953" s="14">
        <f t="shared" si="185"/>
        <v>42433.825717592597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8316</v>
      </c>
      <c r="S3954" s="14">
        <f t="shared" si="185"/>
        <v>42243.790393518517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8316</v>
      </c>
      <c r="S3955" s="14">
        <f t="shared" si="185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8316</v>
      </c>
      <c r="S3956" s="14">
        <f t="shared" si="185"/>
        <v>41774.651203703703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8316</v>
      </c>
      <c r="S3957" s="14">
        <f t="shared" si="185"/>
        <v>42306.848854166667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8316</v>
      </c>
      <c r="S3958" s="14">
        <f t="shared" si="185"/>
        <v>42457.932025462964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8316</v>
      </c>
      <c r="S3959" s="14">
        <f t="shared" si="185"/>
        <v>42513.976319444439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8316</v>
      </c>
      <c r="S3960" s="14">
        <f t="shared" si="185"/>
        <v>41816.950370370374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8316</v>
      </c>
      <c r="S3961" s="14">
        <f t="shared" si="185"/>
        <v>41880.788842592592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8316</v>
      </c>
      <c r="S3962" s="14">
        <f t="shared" si="185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8316</v>
      </c>
      <c r="S3963" s="14">
        <f t="shared" si="185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8316</v>
      </c>
      <c r="S3964" s="14">
        <f t="shared" si="185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8316</v>
      </c>
      <c r="S3965" s="14">
        <f t="shared" si="185"/>
        <v>42296.154131944444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8316</v>
      </c>
      <c r="S3966" s="14">
        <f t="shared" si="185"/>
        <v>42053.722060185188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8316</v>
      </c>
      <c r="S3967" s="14">
        <f t="shared" si="185"/>
        <v>42414.235879629632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8316</v>
      </c>
      <c r="S3968" s="14">
        <f t="shared" si="185"/>
        <v>41801.711550925924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8316</v>
      </c>
      <c r="S3969" s="14">
        <f t="shared" si="185"/>
        <v>42770.290590277778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>
        <f t="shared" si="184"/>
        <v>47.91</v>
      </c>
      <c r="Q3970" s="10" t="s">
        <v>8315</v>
      </c>
      <c r="R3970" t="s">
        <v>8316</v>
      </c>
      <c r="S3970" s="14">
        <f t="shared" si="185"/>
        <v>42452.815659722226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ref="P3971:P4034" si="187">IFERROR(ROUND(E3971/L3971,2),0)</f>
        <v>35.17</v>
      </c>
      <c r="Q3971" s="10" t="s">
        <v>8315</v>
      </c>
      <c r="R3971" t="s">
        <v>8316</v>
      </c>
      <c r="S3971" s="14">
        <f t="shared" ref="S3971:S4034" si="188">(((J3971/60)/60)/24)+DATE(1970,1,1)</f>
        <v>42601.854699074072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4">
        <f t="shared" si="188"/>
        <v>42447.863553240735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4">
        <f t="shared" si="188"/>
        <v>41811.536180555559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4">
        <f t="shared" si="188"/>
        <v>41981.067523148144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4">
        <f t="shared" si="188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4">
        <f t="shared" si="188"/>
        <v>42493.546851851846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4">
        <f t="shared" si="188"/>
        <v>42534.866875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4">
        <f t="shared" si="188"/>
        <v>41830.858344907407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4">
        <f t="shared" si="188"/>
        <v>42543.788564814815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8316</v>
      </c>
      <c r="S3980" s="14">
        <f t="shared" si="188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8316</v>
      </c>
      <c r="S3981" s="14">
        <f t="shared" si="188"/>
        <v>42069.903437500005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8316</v>
      </c>
      <c r="S3982" s="14">
        <f t="shared" si="188"/>
        <v>41795.598923611113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8316</v>
      </c>
      <c r="S3983" s="14">
        <f t="shared" si="188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8316</v>
      </c>
      <c r="S3984" s="14">
        <f t="shared" si="188"/>
        <v>42132.809953703705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8316</v>
      </c>
      <c r="S3985" s="14">
        <f t="shared" si="188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8316</v>
      </c>
      <c r="S3986" s="14">
        <f t="shared" si="188"/>
        <v>41920.963472222218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8316</v>
      </c>
      <c r="S3987" s="14">
        <f t="shared" si="188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8316</v>
      </c>
      <c r="S3988" s="14">
        <f t="shared" si="188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8316</v>
      </c>
      <c r="S3989" s="14">
        <f t="shared" si="188"/>
        <v>41765.92465277778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8316</v>
      </c>
      <c r="S3990" s="14">
        <f t="shared" si="188"/>
        <v>42230.08116898148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8316</v>
      </c>
      <c r="S3991" s="14">
        <f t="shared" si="188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8316</v>
      </c>
      <c r="S3992" s="14">
        <f t="shared" si="188"/>
        <v>42401.672372685185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8316</v>
      </c>
      <c r="S3993" s="14">
        <f t="shared" si="188"/>
        <v>42125.644467592589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4">
        <f t="shared" si="188"/>
        <v>42289.94049768518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4">
        <f t="shared" si="188"/>
        <v>42107.864722222221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4">
        <f t="shared" si="188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4">
        <f t="shared" si="188"/>
        <v>42019.683761574073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8316</v>
      </c>
      <c r="S3998" s="14">
        <f t="shared" si="188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8316</v>
      </c>
      <c r="S3999" s="14">
        <f t="shared" si="188"/>
        <v>42069.391446759255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8316</v>
      </c>
      <c r="S4000" s="14">
        <f t="shared" si="188"/>
        <v>42061.963263888887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8316</v>
      </c>
      <c r="S4001" s="14">
        <f t="shared" si="188"/>
        <v>41842.828680555554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8316</v>
      </c>
      <c r="S4002" s="14">
        <f t="shared" si="188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8316</v>
      </c>
      <c r="S4003" s="14">
        <f t="shared" si="188"/>
        <v>42775.964212962965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8316</v>
      </c>
      <c r="S4004" s="14">
        <f t="shared" si="188"/>
        <v>41879.043530092589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8316</v>
      </c>
      <c r="S4005" s="14">
        <f t="shared" si="188"/>
        <v>42020.587349537032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8316</v>
      </c>
      <c r="S4006" s="14">
        <f t="shared" si="188"/>
        <v>41890.16269675926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8316</v>
      </c>
      <c r="S4007" s="14">
        <f t="shared" si="188"/>
        <v>41872.807696759257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8316</v>
      </c>
      <c r="S4008" s="14">
        <f t="shared" si="188"/>
        <v>42391.772997685184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8316</v>
      </c>
      <c r="S4009" s="14">
        <f t="shared" si="188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8316</v>
      </c>
      <c r="S4010" s="14">
        <f t="shared" si="188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8316</v>
      </c>
      <c r="S4011" s="14">
        <f t="shared" si="188"/>
        <v>41851.700925925928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8316</v>
      </c>
      <c r="S4012" s="14">
        <f t="shared" si="188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4">
        <f t="shared" si="188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4">
        <f t="shared" si="188"/>
        <v>42096.544548611113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4">
        <f t="shared" si="188"/>
        <v>42021.301192129627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4">
        <f t="shared" si="188"/>
        <v>42419.246168981481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8316</v>
      </c>
      <c r="S4017" s="14">
        <f t="shared" si="188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8316</v>
      </c>
      <c r="S4018" s="14">
        <f t="shared" si="188"/>
        <v>41869.872685185182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8316</v>
      </c>
      <c r="S4019" s="14">
        <f t="shared" si="188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8316</v>
      </c>
      <c r="S4020" s="14">
        <f t="shared" si="188"/>
        <v>42620.91097222222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8316</v>
      </c>
      <c r="S4021" s="14">
        <f t="shared" si="188"/>
        <v>42417.675879629634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8316</v>
      </c>
      <c r="S4022" s="14">
        <f t="shared" si="188"/>
        <v>42057.190960648149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8316</v>
      </c>
      <c r="S4023" s="14">
        <f t="shared" si="188"/>
        <v>41878.911550925928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8316</v>
      </c>
      <c r="S4024" s="14">
        <f t="shared" si="188"/>
        <v>41990.584108796291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4">
        <f t="shared" si="188"/>
        <v>42408.999571759254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4">
        <f t="shared" si="188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4">
        <f t="shared" si="188"/>
        <v>42151.237685185188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4">
        <f t="shared" si="188"/>
        <v>42282.655543981484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4">
        <f t="shared" si="188"/>
        <v>42768.97084490741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4">
        <f t="shared" si="188"/>
        <v>41765.938657407409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8316</v>
      </c>
      <c r="S4031" s="14">
        <f t="shared" si="188"/>
        <v>42322.025115740747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8316</v>
      </c>
      <c r="S4032" s="14">
        <f t="shared" si="188"/>
        <v>42374.655081018514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8316</v>
      </c>
      <c r="S4033" s="14">
        <f t="shared" si="188"/>
        <v>41941.585231481484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>
        <f t="shared" si="187"/>
        <v>59</v>
      </c>
      <c r="Q4034" s="10" t="s">
        <v>8315</v>
      </c>
      <c r="R4034" t="s">
        <v>8316</v>
      </c>
      <c r="S4034" s="14">
        <f t="shared" si="188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ref="P4035:P4098" si="190">IFERROR(ROUND(E4035/L4035,2),0)</f>
        <v>65.34</v>
      </c>
      <c r="Q4035" s="10" t="s">
        <v>8315</v>
      </c>
      <c r="R4035" t="s">
        <v>8316</v>
      </c>
      <c r="S4035" s="14">
        <f t="shared" ref="S4035:S4098" si="191">(((J4035/60)/60)/24)+DATE(1970,1,1)</f>
        <v>42614.268796296295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4">
        <f t="shared" si="191"/>
        <v>42067.947337962964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4">
        <f t="shared" si="191"/>
        <v>41903.882951388885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4">
        <f t="shared" si="191"/>
        <v>41804.937083333331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4">
        <f t="shared" si="191"/>
        <v>42497.070775462969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4">
        <f t="shared" si="191"/>
        <v>41869.798726851855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4">
        <f t="shared" si="191"/>
        <v>42305.670914351853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4">
        <f t="shared" si="191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4">
        <f t="shared" si="191"/>
        <v>42559.474004629628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4">
        <f t="shared" si="191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4">
        <f t="shared" si="191"/>
        <v>41948.957465277781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4">
        <f t="shared" si="191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4">
        <f t="shared" si="191"/>
        <v>41842.201261574075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4">
        <f t="shared" si="191"/>
        <v>41904.650578703702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4">
        <f t="shared" si="191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4">
        <f t="shared" si="191"/>
        <v>42436.509108796294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4">
        <f t="shared" si="191"/>
        <v>42169.958506944444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4">
        <f t="shared" si="191"/>
        <v>41905.636469907404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4">
        <f t="shared" si="191"/>
        <v>41761.810150462967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4">
        <f t="shared" si="191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4">
        <f t="shared" si="191"/>
        <v>41928.690138888887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4">
        <f t="shared" si="191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4">
        <f t="shared" si="191"/>
        <v>41779.648506944446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4">
        <f t="shared" si="191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4">
        <f t="shared" si="191"/>
        <v>42310.968518518523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4">
        <f t="shared" si="191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4">
        <f t="shared" si="191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4">
        <f t="shared" si="191"/>
        <v>41779.695092592592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4">
        <f t="shared" si="191"/>
        <v>42421.141469907408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4">
        <f t="shared" si="191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4">
        <f t="shared" si="191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4">
        <f t="shared" si="191"/>
        <v>42093.588263888887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4">
        <f t="shared" si="191"/>
        <v>41833.951516203706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4">
        <f t="shared" si="191"/>
        <v>42479.039212962962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4">
        <f t="shared" si="191"/>
        <v>42235.117476851854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4">
        <f t="shared" si="191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4">
        <f t="shared" si="191"/>
        <v>42022.661527777775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4">
        <f t="shared" si="191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4">
        <f t="shared" si="191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4">
        <f t="shared" si="191"/>
        <v>41812.77443287037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4">
        <f t="shared" si="191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4">
        <f t="shared" si="191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4">
        <f t="shared" si="191"/>
        <v>41779.045937499999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4">
        <f t="shared" si="191"/>
        <v>41905.795706018522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4">
        <f t="shared" si="191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4">
        <f t="shared" si="191"/>
        <v>42732.787523148145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4">
        <f t="shared" si="191"/>
        <v>42510.938900462963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4">
        <f t="shared" si="191"/>
        <v>42511.698101851856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4">
        <f t="shared" si="191"/>
        <v>42041.581307870365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4">
        <f t="shared" si="191"/>
        <v>42307.189270833333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4">
        <f t="shared" si="191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4">
        <f t="shared" si="191"/>
        <v>42622.436412037037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4">
        <f t="shared" si="191"/>
        <v>42058.603877314818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4">
        <f t="shared" si="191"/>
        <v>42304.940960648149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4">
        <f t="shared" si="191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4">
        <f t="shared" si="191"/>
        <v>41990.612546296295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4">
        <f t="shared" si="191"/>
        <v>42122.732499999998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4">
        <f t="shared" si="191"/>
        <v>42209.67288194444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4">
        <f t="shared" si="191"/>
        <v>41990.506377314814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4">
        <f t="shared" si="191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4">
        <f t="shared" si="191"/>
        <v>42178.815891203703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4">
        <f t="shared" si="191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4">
        <f t="shared" si="191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>
        <f t="shared" si="190"/>
        <v>80</v>
      </c>
      <c r="Q4098" s="10" t="s">
        <v>8315</v>
      </c>
      <c r="R4098" t="s">
        <v>8316</v>
      </c>
      <c r="S4098" s="14">
        <f t="shared" si="191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ref="P4099:P4116" si="193">IFERROR(ROUND(E4099/L4099,2),0)</f>
        <v>0</v>
      </c>
      <c r="Q4099" s="10" t="s">
        <v>8315</v>
      </c>
      <c r="R4099" t="s">
        <v>8316</v>
      </c>
      <c r="S4099" s="14">
        <f t="shared" ref="S4099:S4116" si="194">(((J4099/60)/60)/24)+DATE(1970,1,1)</f>
        <v>42344.824502314819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4">
        <f t="shared" si="194"/>
        <v>42495.722187499996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4">
        <f t="shared" si="194"/>
        <v>42570.850381944445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4">
        <f t="shared" si="194"/>
        <v>41927.124884259261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4">
        <f t="shared" si="194"/>
        <v>42730.903726851851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4">
        <f t="shared" si="194"/>
        <v>42475.848067129627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4">
        <f t="shared" si="194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4">
        <f t="shared" si="194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4">
        <f t="shared" si="194"/>
        <v>42697.010520833333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4">
        <f t="shared" si="194"/>
        <v>42053.049375000002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4">
        <f t="shared" si="194"/>
        <v>41883.916678240741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4">
        <f t="shared" si="194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4">
        <f t="shared" si="194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4">
        <f t="shared" si="194"/>
        <v>42512.626747685179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4">
        <f t="shared" si="194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4">
        <f t="shared" si="194"/>
        <v>42400.946597222224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4">
        <f t="shared" si="194"/>
        <v>42358.573182870372</v>
      </c>
    </row>
    <row r="4116" spans="1:19" hidden="1" x14ac:dyDescent="0.35">
      <c r="P4116">
        <f t="shared" si="193"/>
        <v>0</v>
      </c>
      <c r="S4116" s="14">
        <f t="shared" si="194"/>
        <v>25569</v>
      </c>
    </row>
  </sheetData>
  <autoFilter ref="A1:W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84B6-2518-47BF-B777-2A0F1FD726F9}">
  <dimension ref="A1:T413"/>
  <sheetViews>
    <sheetView zoomScale="70" zoomScaleNormal="70" workbookViewId="0">
      <selection activeCell="E4" sqref="E4"/>
    </sheetView>
  </sheetViews>
  <sheetFormatPr defaultRowHeight="14.5" x14ac:dyDescent="0.35"/>
  <cols>
    <col min="1" max="2" width="13.6328125" customWidth="1"/>
    <col min="3" max="3" width="38.453125" customWidth="1"/>
    <col min="4" max="21" width="13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8381</v>
      </c>
    </row>
    <row r="2" spans="1:20" ht="72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</row>
    <row r="4" spans="1:20" ht="72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</row>
    <row r="9" spans="1:20" ht="72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</row>
    <row r="11" spans="1:20" ht="72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</row>
    <row r="12" spans="1:20" ht="72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</row>
    <row r="14" spans="1:20" ht="72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</row>
    <row r="16" spans="1:20" ht="43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</row>
    <row r="17" spans="1:19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</row>
    <row r="18" spans="1:19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</row>
    <row r="19" spans="1:19" ht="72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</row>
    <row r="20" spans="1:19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</row>
    <row r="21" spans="1:19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</row>
    <row r="22" spans="1:19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</row>
    <row r="23" spans="1:19" ht="58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</row>
    <row r="24" spans="1:19" ht="72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</row>
    <row r="25" spans="1:19" ht="72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</row>
    <row r="26" spans="1:19" ht="72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</row>
    <row r="27" spans="1:19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</row>
    <row r="28" spans="1:19" ht="72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</row>
    <row r="29" spans="1:19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</row>
    <row r="30" spans="1:19" ht="43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</row>
    <row r="31" spans="1:19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</row>
    <row r="32" spans="1:19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</row>
    <row r="33" spans="1:19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</row>
    <row r="34" spans="1:19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</row>
    <row r="35" spans="1:19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</row>
    <row r="36" spans="1:19" ht="43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</row>
    <row r="37" spans="1:19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</row>
    <row r="38" spans="1:19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</row>
    <row r="39" spans="1:19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</row>
    <row r="40" spans="1:19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</row>
    <row r="41" spans="1:19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</row>
    <row r="42" spans="1:19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</row>
    <row r="43" spans="1:19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</row>
    <row r="44" spans="1:19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</row>
    <row r="45" spans="1:19" ht="87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</row>
    <row r="46" spans="1:19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</row>
    <row r="47" spans="1:19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</row>
    <row r="48" spans="1:19" ht="2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</row>
    <row r="49" spans="1:19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</row>
    <row r="50" spans="1:19" ht="87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</row>
    <row r="51" spans="1:19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</row>
    <row r="52" spans="1:19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</row>
    <row r="53" spans="1:19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</row>
    <row r="54" spans="1:19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</row>
    <row r="55" spans="1:19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</row>
    <row r="56" spans="1:19" ht="87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</row>
    <row r="57" spans="1:19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</row>
    <row r="58" spans="1:19" ht="58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</row>
    <row r="59" spans="1:19" ht="58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</row>
    <row r="60" spans="1:19" ht="72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</row>
    <row r="61" spans="1:19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</row>
    <row r="62" spans="1:19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</row>
    <row r="63" spans="1:19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72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</row>
    <row r="65" spans="1:19" ht="72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</row>
    <row r="66" spans="1:19" ht="87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</row>
    <row r="67" spans="1:19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</row>
    <row r="68" spans="1:19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</row>
    <row r="69" spans="1:19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</row>
    <row r="70" spans="1:19" ht="72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</row>
    <row r="71" spans="1:19" ht="58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</row>
    <row r="72" spans="1:19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</row>
    <row r="73" spans="1:19" ht="87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</row>
    <row r="74" spans="1:19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</row>
    <row r="75" spans="1:19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</row>
    <row r="76" spans="1:19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</row>
    <row r="77" spans="1:19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</row>
    <row r="78" spans="1:19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</row>
    <row r="79" spans="1:19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</row>
    <row r="80" spans="1:19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</row>
    <row r="81" spans="1:19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</row>
    <row r="82" spans="1:19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</row>
    <row r="83" spans="1:19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</row>
    <row r="84" spans="1:19" ht="87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</row>
    <row r="85" spans="1:19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</row>
    <row r="86" spans="1:19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</row>
    <row r="87" spans="1:19" ht="58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</row>
    <row r="88" spans="1:19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</row>
    <row r="89" spans="1:19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</row>
    <row r="90" spans="1:19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</row>
    <row r="91" spans="1:19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</row>
    <row r="92" spans="1:19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</row>
    <row r="93" spans="1:19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</row>
    <row r="94" spans="1:19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</row>
    <row r="95" spans="1:19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</row>
    <row r="96" spans="1:19" ht="72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</row>
    <row r="97" spans="1:19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</row>
    <row r="98" spans="1:19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</row>
    <row r="99" spans="1:19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</row>
    <row r="100" spans="1:19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</row>
    <row r="101" spans="1:19" ht="72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5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</row>
    <row r="103" spans="1:19" ht="5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</row>
    <row r="104" spans="1:19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</row>
    <row r="105" spans="1:19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</row>
    <row r="106" spans="1:19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</row>
    <row r="107" spans="1:19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</row>
    <row r="108" spans="1:19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</row>
    <row r="109" spans="1:19" ht="58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</row>
    <row r="110" spans="1:19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</row>
    <row r="111" spans="1:19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</row>
    <row r="112" spans="1:19" ht="72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</row>
    <row r="113" spans="1:19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</row>
    <row r="114" spans="1:19" ht="72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</row>
    <row r="115" spans="1:19" ht="58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</row>
    <row r="116" spans="1:19" ht="58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</row>
    <row r="117" spans="1:19" ht="72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</row>
    <row r="118" spans="1:19" ht="72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</row>
    <row r="119" spans="1:19" ht="58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</row>
    <row r="120" spans="1:19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</row>
    <row r="121" spans="1:19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</row>
    <row r="122" spans="1:19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</row>
    <row r="123" spans="1:19" ht="72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</row>
    <row r="125" spans="1:19" ht="5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</row>
    <row r="127" spans="1:19" ht="72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</row>
    <row r="128" spans="1:19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</row>
    <row r="129" spans="1:19" ht="58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</row>
    <row r="130" spans="1:19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</row>
    <row r="131" spans="1:19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</row>
    <row r="132" spans="1:19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</row>
    <row r="133" spans="1:19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</row>
    <row r="134" spans="1:19" ht="72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</row>
    <row r="136" spans="1:19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</row>
    <row r="137" spans="1:19" ht="72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58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43.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</row>
    <row r="140" spans="1:19" ht="72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</row>
    <row r="141" spans="1:19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</row>
    <row r="142" spans="1:19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</row>
    <row r="143" spans="1:19" ht="72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</row>
    <row r="144" spans="1:19" ht="72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</row>
    <row r="145" spans="1:19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</row>
    <row r="146" spans="1:19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</row>
    <row r="147" spans="1:19" ht="5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</row>
    <row r="148" spans="1:19" ht="72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</row>
    <row r="150" spans="1:19" ht="72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</row>
    <row r="151" spans="1:19" ht="72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72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</row>
    <row r="153" spans="1:19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</row>
    <row r="154" spans="1:1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</row>
    <row r="155" spans="1:19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</row>
    <row r="156" spans="1:19" ht="87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</row>
    <row r="157" spans="1:19" ht="72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</row>
    <row r="158" spans="1:19" ht="72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</row>
    <row r="159" spans="1:19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</row>
    <row r="160" spans="1:19" ht="5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</row>
    <row r="161" spans="1:19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</row>
    <row r="162" spans="1:19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</row>
    <row r="163" spans="1:19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</row>
    <row r="164" spans="1:19" ht="72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</row>
    <row r="165" spans="1:19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</row>
    <row r="166" spans="1:19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</row>
    <row r="167" spans="1:19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</row>
    <row r="168" spans="1:19" ht="72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</row>
    <row r="169" spans="1:19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</row>
    <row r="170" spans="1:19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</row>
    <row r="171" spans="1:19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</row>
    <row r="172" spans="1:19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</row>
    <row r="173" spans="1:19" ht="58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</row>
    <row r="174" spans="1:19" ht="72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</row>
    <row r="176" spans="1:19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</row>
    <row r="177" spans="1:19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87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</row>
    <row r="181" spans="1:19" ht="58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</row>
    <row r="182" spans="1:19" ht="43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</row>
    <row r="183" spans="1:19" ht="87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</row>
    <row r="184" spans="1:19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</row>
    <row r="185" spans="1:19" ht="72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</row>
    <row r="187" spans="1:19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</row>
    <row r="188" spans="1:19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</row>
    <row r="189" spans="1:19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</row>
    <row r="191" spans="1:19" ht="58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</row>
    <row r="192" spans="1:19" ht="5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</row>
    <row r="193" spans="1:19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</row>
    <row r="194" spans="1:19" ht="87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</row>
    <row r="195" spans="1:19" ht="58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</row>
    <row r="196" spans="1:19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</row>
    <row r="197" spans="1:19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</row>
    <row r="198" spans="1:19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</row>
    <row r="199" spans="1:19" ht="58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</row>
    <row r="200" spans="1:19" ht="72.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</row>
    <row r="201" spans="1:19" ht="58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</row>
    <row r="202" spans="1:19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</row>
    <row r="203" spans="1:19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</row>
    <row r="204" spans="1:19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</row>
    <row r="205" spans="1:19" ht="72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</row>
    <row r="206" spans="1:19" ht="72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</row>
    <row r="207" spans="1:19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</row>
    <row r="208" spans="1:19" ht="72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</row>
    <row r="209" spans="1:19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</row>
    <row r="210" spans="1:19" ht="87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</row>
    <row r="211" spans="1:19" ht="58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</row>
    <row r="212" spans="1:19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</row>
    <row r="214" spans="1:19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</row>
    <row r="215" spans="1:19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</row>
    <row r="216" spans="1:19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</row>
    <row r="218" spans="1:19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</row>
    <row r="219" spans="1:19" ht="72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</row>
    <row r="220" spans="1:19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</row>
    <row r="221" spans="1:19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</row>
    <row r="222" spans="1:19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</row>
    <row r="223" spans="1:19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</row>
    <row r="224" spans="1:19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</row>
    <row r="225" spans="1:19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</row>
    <row r="227" spans="1:19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</row>
    <row r="228" spans="1:19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</row>
    <row r="229" spans="1:19" ht="72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</row>
    <row r="230" spans="1:19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</row>
    <row r="231" spans="1:19" ht="87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</row>
    <row r="232" spans="1:19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</row>
    <row r="234" spans="1:19" ht="72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</row>
    <row r="235" spans="1:19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</row>
    <row r="236" spans="1:19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</row>
    <row r="237" spans="1:19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</row>
    <row r="238" spans="1:19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</row>
    <row r="239" spans="1:19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87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</row>
    <row r="241" spans="1:19" ht="58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</row>
    <row r="242" spans="1:19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</row>
    <row r="243" spans="1:19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</row>
    <row r="244" spans="1:19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</row>
    <row r="245" spans="1:19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</row>
    <row r="246" spans="1:19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</row>
    <row r="247" spans="1:19" ht="5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</row>
    <row r="248" spans="1:19" ht="72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</row>
    <row r="249" spans="1:19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</row>
    <row r="250" spans="1:19" ht="72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</row>
    <row r="251" spans="1:19" ht="87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</row>
    <row r="252" spans="1:19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</row>
    <row r="253" spans="1:19" ht="58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</row>
    <row r="254" spans="1:19" ht="5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</row>
    <row r="255" spans="1:19" ht="72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</row>
    <row r="256" spans="1:19" ht="58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</row>
    <row r="257" spans="1:19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</row>
    <row r="258" spans="1:19" ht="58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</row>
    <row r="259" spans="1:19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</row>
    <row r="260" spans="1:19" ht="58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</row>
    <row r="261" spans="1:19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</row>
    <row r="262" spans="1:19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</row>
    <row r="263" spans="1:19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</row>
    <row r="264" spans="1:19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</row>
    <row r="266" spans="1:19" ht="58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</row>
    <row r="267" spans="1:19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</row>
    <row r="268" spans="1:19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</row>
    <row r="269" spans="1:19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</row>
    <row r="270" spans="1:19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</row>
    <row r="271" spans="1:19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</row>
    <row r="272" spans="1:19" ht="72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</row>
    <row r="273" spans="1:19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</row>
    <row r="274" spans="1:19" ht="87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</row>
    <row r="275" spans="1:19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72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</row>
    <row r="277" spans="1:19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</row>
    <row r="278" spans="1:19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</row>
    <row r="279" spans="1:19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</row>
    <row r="280" spans="1:19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</row>
    <row r="282" spans="1:19" ht="72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</row>
    <row r="283" spans="1:19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</row>
    <row r="284" spans="1:19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</row>
    <row r="285" spans="1:19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</row>
    <row r="287" spans="1:19" ht="58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</row>
    <row r="288" spans="1:19" ht="72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</row>
    <row r="289" spans="1:19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</row>
    <row r="290" spans="1:19" ht="87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</row>
    <row r="291" spans="1:19" ht="72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</row>
    <row r="292" spans="1:19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</row>
    <row r="294" spans="1:19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</row>
    <row r="295" spans="1:19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</row>
    <row r="296" spans="1:19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</row>
    <row r="297" spans="1:19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</row>
    <row r="299" spans="1:19" ht="72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87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</row>
    <row r="301" spans="1:19" ht="43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</row>
    <row r="302" spans="1:19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</row>
    <row r="303" spans="1:19" ht="87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</row>
    <row r="304" spans="1:19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</row>
    <row r="305" spans="1:19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</row>
    <row r="306" spans="1:19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</row>
    <row r="308" spans="1:19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</row>
    <row r="309" spans="1:19" ht="72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</row>
    <row r="310" spans="1:19" ht="58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</row>
    <row r="311" spans="1:19" ht="58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</row>
    <row r="312" spans="1:19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</row>
    <row r="313" spans="1:19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</row>
    <row r="314" spans="1:19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</row>
    <row r="315" spans="1:19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</row>
    <row r="316" spans="1:19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</row>
    <row r="317" spans="1:19" ht="72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</row>
    <row r="318" spans="1:19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</row>
    <row r="319" spans="1:19" ht="87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</row>
    <row r="320" spans="1:19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</row>
    <row r="321" spans="1:19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</row>
    <row r="322" spans="1:19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</row>
    <row r="323" spans="1:19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</row>
    <row r="324" spans="1:19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</row>
    <row r="325" spans="1:19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</row>
    <row r="326" spans="1:19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</row>
    <row r="327" spans="1:19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</row>
    <row r="328" spans="1:19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</row>
    <row r="329" spans="1:19" ht="58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87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</row>
    <row r="331" spans="1:19" ht="87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</row>
    <row r="332" spans="1:19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72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</row>
    <row r="334" spans="1:19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</row>
    <row r="335" spans="1:19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</row>
    <row r="336" spans="1:19" ht="87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</row>
    <row r="337" spans="1:19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</row>
    <row r="338" spans="1:19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</row>
    <row r="339" spans="1:19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</row>
    <row r="340" spans="1:19" ht="72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</row>
    <row r="341" spans="1:19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</row>
    <row r="342" spans="1:19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</row>
    <row r="343" spans="1:19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</row>
    <row r="344" spans="1:19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</row>
    <row r="345" spans="1:19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</row>
    <row r="346" spans="1:19" ht="72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</row>
    <row r="347" spans="1:19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</row>
    <row r="348" spans="1:19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</row>
    <row r="349" spans="1:19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</row>
    <row r="350" spans="1:19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</row>
    <row r="351" spans="1:19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</row>
    <row r="352" spans="1:19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</row>
    <row r="353" spans="1:19" ht="58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</row>
    <row r="354" spans="1:19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</row>
    <row r="355" spans="1:19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</row>
    <row r="356" spans="1:19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</row>
    <row r="357" spans="1:19" ht="72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</row>
    <row r="358" spans="1:19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</row>
    <row r="359" spans="1:19" ht="58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</row>
    <row r="360" spans="1:19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</row>
    <row r="361" spans="1:19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</row>
    <row r="362" spans="1:19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</row>
    <row r="363" spans="1:19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</row>
    <row r="364" spans="1:19" ht="72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72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</row>
    <row r="366" spans="1:19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</row>
    <row r="367" spans="1:19" ht="5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</row>
    <row r="368" spans="1:19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</row>
    <row r="369" spans="1:19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</row>
    <row r="370" spans="1:19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</row>
    <row r="371" spans="1:19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</row>
    <row r="372" spans="1:19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</row>
    <row r="373" spans="1:19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</row>
    <row r="374" spans="1:19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</row>
    <row r="375" spans="1:19" ht="87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</row>
    <row r="376" spans="1:19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</row>
    <row r="377" spans="1:19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</row>
    <row r="378" spans="1:19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</row>
    <row r="379" spans="1:19" ht="58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</row>
    <row r="381" spans="1:19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</row>
    <row r="382" spans="1:19" ht="72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</row>
    <row r="383" spans="1:19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</row>
    <row r="384" spans="1:19" ht="58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</row>
    <row r="385" spans="1:19" ht="72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</row>
    <row r="386" spans="1:19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</row>
    <row r="387" spans="1:19" ht="72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43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</row>
    <row r="389" spans="1:19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</row>
    <row r="390" spans="1:19" ht="5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</row>
    <row r="391" spans="1:19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</row>
    <row r="392" spans="1:19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</row>
    <row r="393" spans="1:19" ht="43.5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</row>
    <row r="394" spans="1:19" ht="87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</row>
    <row r="395" spans="1:19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</row>
    <row r="396" spans="1:19" ht="58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</row>
    <row r="397" spans="1:19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</row>
    <row r="398" spans="1:19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</row>
    <row r="399" spans="1:19" ht="72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</row>
    <row r="400" spans="1:19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</row>
    <row r="401" spans="1:19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</row>
    <row r="402" spans="1:19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</row>
    <row r="403" spans="1:19" ht="58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</row>
    <row r="404" spans="1:19" ht="72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</row>
    <row r="406" spans="1:19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</row>
    <row r="407" spans="1:19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</row>
    <row r="408" spans="1:19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</row>
    <row r="409" spans="1:19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</row>
    <row r="410" spans="1:19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</row>
    <row r="411" spans="1:19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</row>
    <row r="412" spans="1:19" ht="58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20544-C79E-4B7E-9416-005D4252112A}">
  <dimension ref="A1:T251"/>
  <sheetViews>
    <sheetView zoomScale="70" zoomScaleNormal="70" workbookViewId="0">
      <selection activeCell="G4" sqref="G4"/>
    </sheetView>
  </sheetViews>
  <sheetFormatPr defaultRowHeight="14.5" x14ac:dyDescent="0.35"/>
  <cols>
    <col min="1" max="1" width="13.08984375" customWidth="1"/>
    <col min="2" max="2" width="22.6328125" customWidth="1"/>
    <col min="3" max="3" width="39.54296875" customWidth="1"/>
    <col min="4" max="21" width="13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8381</v>
      </c>
    </row>
    <row r="2" spans="1:20" ht="95.5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</row>
    <row r="3" spans="1:20" ht="95.5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</row>
    <row r="4" spans="1:20" ht="95.5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</row>
    <row r="5" spans="1:20" ht="95.5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</row>
    <row r="6" spans="1:20" ht="95.5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</row>
    <row r="7" spans="1:20" ht="95.5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</row>
    <row r="8" spans="1:20" ht="95.5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</row>
    <row r="9" spans="1:20" ht="95.5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</row>
    <row r="10" spans="1:20" ht="95.5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</row>
    <row r="11" spans="1:20" ht="95.5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</row>
    <row r="12" spans="1:20" ht="95.5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</row>
    <row r="13" spans="1:20" ht="95.5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</row>
    <row r="14" spans="1:20" ht="95.5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</row>
    <row r="15" spans="1:20" ht="95.5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</row>
    <row r="16" spans="1:20" ht="95.5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</row>
    <row r="17" spans="1:19" ht="95.5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</row>
    <row r="18" spans="1:19" ht="95.5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</row>
    <row r="19" spans="1:19" ht="95.5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</row>
    <row r="20" spans="1:19" ht="95.5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</row>
    <row r="21" spans="1:19" ht="95.5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</row>
    <row r="22" spans="1:19" ht="95.5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</row>
    <row r="23" spans="1:19" ht="95.5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</row>
    <row r="24" spans="1:19" ht="95.5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</row>
    <row r="25" spans="1:19" ht="95.5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</row>
    <row r="26" spans="1:19" ht="95.5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</row>
    <row r="27" spans="1:19" ht="95.5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</row>
    <row r="28" spans="1:19" ht="95.5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</row>
    <row r="29" spans="1:19" ht="95.5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</row>
    <row r="30" spans="1:19" ht="95.5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</row>
    <row r="31" spans="1:19" ht="95.5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</row>
    <row r="32" spans="1:19" ht="95.5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</row>
    <row r="33" spans="1:19" ht="95.5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</row>
    <row r="34" spans="1:19" ht="95.5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</row>
    <row r="35" spans="1:19" ht="95.5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</row>
    <row r="36" spans="1:19" ht="95.5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</row>
    <row r="37" spans="1:19" ht="95.5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</row>
    <row r="38" spans="1:19" ht="95.5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</row>
    <row r="39" spans="1:19" ht="95.5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</row>
    <row r="40" spans="1:19" ht="95.5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</row>
    <row r="41" spans="1:19" ht="95.5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</row>
    <row r="42" spans="1:19" ht="95.5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</row>
    <row r="43" spans="1:19" ht="95.5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</row>
    <row r="44" spans="1:19" ht="95.5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</row>
    <row r="45" spans="1:19" ht="95.5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</row>
    <row r="46" spans="1:19" ht="95.5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</row>
    <row r="47" spans="1:19" ht="95.5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</row>
    <row r="48" spans="1:19" ht="95.5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</row>
    <row r="49" spans="1:19" ht="95.5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</row>
    <row r="50" spans="1:19" ht="95.5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</row>
    <row r="51" spans="1:19" ht="95.5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</row>
    <row r="52" spans="1:19" ht="95.5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</row>
    <row r="53" spans="1:19" ht="95.5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</row>
    <row r="54" spans="1:19" ht="95.5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</row>
    <row r="55" spans="1:19" ht="95.5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</row>
    <row r="56" spans="1:19" ht="95.5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</row>
    <row r="57" spans="1:19" ht="95.5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</row>
    <row r="58" spans="1:19" ht="95.5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</row>
    <row r="59" spans="1:19" ht="95.5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</row>
    <row r="60" spans="1:19" ht="95.5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</row>
    <row r="61" spans="1:19" ht="95.5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</row>
    <row r="62" spans="1:19" ht="95.5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</row>
    <row r="63" spans="1:19" ht="95.5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</row>
    <row r="64" spans="1:19" ht="95.5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</row>
    <row r="65" spans="1:19" ht="95.5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</row>
    <row r="66" spans="1:19" ht="95.5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</row>
    <row r="67" spans="1:19" ht="95.5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</row>
    <row r="68" spans="1:19" ht="95.5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</row>
    <row r="69" spans="1:19" ht="95.5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</row>
    <row r="70" spans="1:19" ht="95.5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</row>
    <row r="71" spans="1:19" ht="95.5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</row>
    <row r="72" spans="1:19" ht="95.5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</row>
    <row r="73" spans="1:19" ht="95.5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</row>
    <row r="74" spans="1:19" ht="95.5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</row>
    <row r="75" spans="1:19" ht="95.5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</row>
    <row r="76" spans="1:19" ht="95.5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</row>
    <row r="77" spans="1:19" ht="95.5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</row>
    <row r="78" spans="1:19" ht="95.5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</row>
    <row r="79" spans="1:19" ht="95.5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</row>
    <row r="80" spans="1:19" ht="95.5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</row>
    <row r="81" spans="1:19" ht="95.5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</row>
    <row r="82" spans="1:19" ht="95.5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</row>
    <row r="83" spans="1:19" ht="95.5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</row>
    <row r="84" spans="1:19" ht="95.5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</row>
    <row r="85" spans="1:19" ht="95.5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</row>
    <row r="86" spans="1:19" ht="95.5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</row>
    <row r="87" spans="1:19" ht="95.5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</row>
    <row r="88" spans="1:19" ht="95.5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</row>
    <row r="89" spans="1:19" ht="95.5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</row>
    <row r="90" spans="1:19" ht="95.5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</row>
    <row r="91" spans="1:19" ht="95.5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</row>
    <row r="92" spans="1:19" ht="95.5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</row>
    <row r="93" spans="1:19" ht="95.5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</row>
    <row r="94" spans="1:19" ht="95.5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</row>
    <row r="95" spans="1:19" ht="95.5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</row>
    <row r="96" spans="1:19" ht="95.5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</row>
    <row r="97" spans="1:19" ht="95.5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</row>
    <row r="98" spans="1:19" ht="95.5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</row>
    <row r="99" spans="1:19" ht="95.5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</row>
    <row r="100" spans="1:19" ht="95.5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</row>
    <row r="101" spans="1:19" ht="95.5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</row>
    <row r="102" spans="1:19" ht="95.5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</row>
    <row r="103" spans="1:19" ht="95.5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</row>
    <row r="104" spans="1:19" ht="95.5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</row>
    <row r="105" spans="1:19" ht="95.5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</row>
    <row r="106" spans="1:19" ht="95.5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</row>
    <row r="107" spans="1:19" ht="95.5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</row>
    <row r="108" spans="1:19" ht="95.5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</row>
    <row r="109" spans="1:19" ht="95.5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</row>
    <row r="110" spans="1:19" ht="95.5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</row>
    <row r="111" spans="1:19" ht="95.5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</row>
    <row r="112" spans="1:19" ht="95.5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</row>
    <row r="113" spans="1:19" ht="95.5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</row>
    <row r="114" spans="1:19" ht="95.5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</row>
    <row r="115" spans="1:19" ht="95.5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</row>
    <row r="116" spans="1:19" ht="95.5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</row>
    <row r="117" spans="1:19" ht="95.5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</row>
    <row r="118" spans="1:19" ht="95.5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</row>
    <row r="119" spans="1:19" ht="95.5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</row>
    <row r="120" spans="1:19" ht="95.5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</row>
    <row r="121" spans="1:19" ht="95.5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</row>
    <row r="122" spans="1:19" ht="95.5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</row>
    <row r="123" spans="1:19" ht="95.5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</row>
    <row r="124" spans="1:19" ht="95.5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</row>
    <row r="125" spans="1:19" ht="95.5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</row>
    <row r="126" spans="1:19" ht="95.5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</row>
    <row r="127" spans="1:19" ht="95.5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</row>
    <row r="128" spans="1:19" ht="95.5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</row>
    <row r="129" spans="1:19" ht="95.5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</row>
    <row r="130" spans="1:19" ht="95.5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</row>
    <row r="131" spans="1:19" ht="95.5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</row>
    <row r="132" spans="1:19" ht="95.5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</row>
    <row r="133" spans="1:19" ht="95.5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</row>
    <row r="134" spans="1:19" ht="95.5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</row>
    <row r="135" spans="1:19" ht="95.5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</row>
    <row r="136" spans="1:19" ht="95.5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</row>
    <row r="137" spans="1:19" ht="95.5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</row>
    <row r="138" spans="1:19" ht="95.5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</row>
    <row r="139" spans="1:19" ht="95.5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</row>
    <row r="140" spans="1:19" ht="95.5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</row>
    <row r="141" spans="1:19" ht="95.5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</row>
    <row r="142" spans="1:19" ht="95.5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</row>
    <row r="143" spans="1:19" ht="95.5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</row>
    <row r="144" spans="1:19" ht="95.5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</row>
    <row r="145" spans="1:19" ht="95.5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</row>
    <row r="146" spans="1:19" ht="95.5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</row>
    <row r="147" spans="1:19" ht="95.5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</row>
    <row r="148" spans="1:19" ht="95.5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</row>
    <row r="149" spans="1:19" ht="95.5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</row>
    <row r="150" spans="1:19" ht="95.5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</row>
    <row r="151" spans="1:19" ht="95.5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</row>
    <row r="152" spans="1:19" ht="95.5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</row>
    <row r="153" spans="1:19" ht="95.5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</row>
    <row r="154" spans="1:19" ht="95.5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</row>
    <row r="155" spans="1:19" ht="95.5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</row>
    <row r="156" spans="1:19" ht="95.5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</row>
    <row r="157" spans="1:19" ht="95.5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</row>
    <row r="158" spans="1:19" ht="95.5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</row>
    <row r="159" spans="1:19" ht="95.5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</row>
    <row r="160" spans="1:19" ht="95.5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</row>
    <row r="161" spans="1:19" ht="95.5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</row>
    <row r="162" spans="1:19" ht="95.5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</row>
    <row r="163" spans="1:19" ht="95.5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</row>
    <row r="164" spans="1:19" ht="95.5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</row>
    <row r="165" spans="1:19" ht="95.5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</row>
    <row r="166" spans="1:19" ht="95.5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</row>
    <row r="167" spans="1:19" ht="95.5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</row>
    <row r="168" spans="1:19" ht="95.5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</row>
    <row r="169" spans="1:19" ht="95.5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</row>
    <row r="170" spans="1:19" ht="95.5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</row>
    <row r="171" spans="1:19" ht="95.5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</row>
    <row r="172" spans="1:19" ht="95.5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</row>
    <row r="173" spans="1:19" ht="95.5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</row>
    <row r="174" spans="1:19" ht="95.5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</row>
    <row r="175" spans="1:19" ht="95.5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</row>
    <row r="176" spans="1:19" ht="95.5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</row>
    <row r="177" spans="1:19" ht="95.5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</row>
    <row r="178" spans="1:19" ht="95.5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</row>
    <row r="179" spans="1:19" ht="95.5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</row>
    <row r="180" spans="1:19" ht="95.5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</row>
    <row r="181" spans="1:19" ht="95.5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</row>
    <row r="182" spans="1:19" ht="95.5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</row>
    <row r="183" spans="1:19" ht="95.5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</row>
    <row r="184" spans="1:19" ht="95.5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</row>
    <row r="185" spans="1:19" ht="95.5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</row>
    <row r="186" spans="1:19" ht="95.5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</row>
    <row r="187" spans="1:19" ht="95.5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</row>
    <row r="188" spans="1:19" ht="95.5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</row>
    <row r="189" spans="1:19" ht="95.5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</row>
    <row r="190" spans="1:19" ht="95.5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</row>
    <row r="191" spans="1:19" ht="95.5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</row>
    <row r="192" spans="1:19" ht="95.5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</row>
    <row r="193" spans="1:19" ht="95.5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</row>
    <row r="194" spans="1:19" ht="95.5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</row>
    <row r="195" spans="1:19" ht="95.5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</row>
    <row r="196" spans="1:19" ht="95.5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</row>
    <row r="197" spans="1:19" ht="95.5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</row>
    <row r="198" spans="1:19" ht="95.5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</row>
    <row r="199" spans="1:19" ht="95.5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</row>
    <row r="200" spans="1:19" ht="95.5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</row>
    <row r="201" spans="1:19" ht="95.5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</row>
    <row r="202" spans="1:19" ht="95.5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</row>
    <row r="203" spans="1:19" ht="95.5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</row>
    <row r="204" spans="1:19" ht="95.5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</row>
    <row r="205" spans="1:19" ht="95.5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</row>
    <row r="206" spans="1:19" ht="95.5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</row>
    <row r="207" spans="1:19" ht="95.5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</row>
    <row r="208" spans="1:19" ht="95.5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</row>
    <row r="209" spans="1:19" ht="95.5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</row>
    <row r="210" spans="1:19" ht="95.5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</row>
    <row r="211" spans="1:19" ht="95.5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</row>
    <row r="212" spans="1:19" ht="95.5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</row>
    <row r="213" spans="1:19" ht="95.5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</row>
    <row r="214" spans="1:19" ht="95.5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</row>
    <row r="215" spans="1:19" ht="95.5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</row>
    <row r="216" spans="1:19" ht="95.5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</row>
    <row r="217" spans="1:19" ht="95.5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</row>
    <row r="218" spans="1:19" ht="95.5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</row>
    <row r="219" spans="1:19" ht="95.5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</row>
    <row r="220" spans="1:19" ht="95.5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</row>
    <row r="221" spans="1:19" ht="95.5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</row>
    <row r="222" spans="1:19" ht="95.5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</row>
    <row r="223" spans="1:19" ht="95.5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</row>
    <row r="224" spans="1:19" ht="95.5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</row>
    <row r="225" spans="1:19" ht="95.5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</row>
    <row r="226" spans="1:19" ht="95.5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</row>
    <row r="227" spans="1:19" ht="95.5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</row>
    <row r="228" spans="1:19" ht="95.5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</row>
    <row r="229" spans="1:19" ht="95.5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</row>
    <row r="230" spans="1:19" ht="95.5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</row>
    <row r="231" spans="1:19" ht="95.5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</row>
    <row r="232" spans="1:19" ht="95.5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</row>
    <row r="233" spans="1:19" ht="95.5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</row>
    <row r="234" spans="1:19" ht="95.5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</row>
    <row r="235" spans="1:19" ht="95.5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</row>
    <row r="236" spans="1:19" ht="95.5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</row>
    <row r="237" spans="1:19" ht="95.5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</row>
    <row r="238" spans="1:19" ht="95.5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</row>
    <row r="239" spans="1:19" ht="95.5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</row>
    <row r="240" spans="1:19" ht="95.5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</row>
    <row r="241" spans="1:19" ht="95.5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</row>
    <row r="242" spans="1:19" ht="95.5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</row>
    <row r="243" spans="1:19" ht="95.5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</row>
    <row r="244" spans="1:19" ht="95.5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</row>
    <row r="245" spans="1:19" ht="95.5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</row>
    <row r="246" spans="1:19" ht="95.5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</row>
    <row r="247" spans="1:19" ht="95.5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</row>
    <row r="248" spans="1:19" ht="95.5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</row>
    <row r="249" spans="1:19" ht="95.5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</row>
    <row r="250" spans="1:19" ht="95.5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</row>
    <row r="251" spans="1:19" ht="95.5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E21E-8E1C-4F97-96B7-FE83AAB7DD11}">
  <dimension ref="A1:C14"/>
  <sheetViews>
    <sheetView workbookViewId="0">
      <selection activeCell="C13" sqref="C13"/>
    </sheetView>
  </sheetViews>
  <sheetFormatPr defaultRowHeight="14.5" x14ac:dyDescent="0.35"/>
  <cols>
    <col min="1" max="1" width="24.90625" customWidth="1"/>
    <col min="2" max="2" width="16" customWidth="1"/>
    <col min="3" max="3" width="13.26953125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8396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8392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8397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8398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t="s">
        <v>8399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t="s">
        <v>8400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BDF5-0CBA-42CC-8D8B-45D558F20B12}">
  <dimension ref="A1:F6"/>
  <sheetViews>
    <sheetView workbookViewId="0">
      <selection activeCell="A3" sqref="A3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23DF-F324-4F4B-B16A-8C3BF92002AA}">
  <dimension ref="A1:E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8365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02DC-BCDA-4E0C-BE20-B7D91E202184}">
  <dimension ref="A1:F19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8365</v>
      </c>
    </row>
    <row r="3" spans="1:6" x14ac:dyDescent="0.35">
      <c r="A3" s="11" t="s">
        <v>8380</v>
      </c>
      <c r="B3" t="s">
        <v>8365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0C87-F66F-46AE-8257-1335BA4DCB99}">
  <dimension ref="A1:F6"/>
  <sheetViews>
    <sheetView workbookViewId="0">
      <selection activeCell="C2" sqref="C2"/>
    </sheetView>
  </sheetViews>
  <sheetFormatPr defaultRowHeight="14.5" x14ac:dyDescent="0.35"/>
  <cols>
    <col min="1" max="1" width="12.90625" customWidth="1"/>
    <col min="2" max="2" width="42.26953125" customWidth="1"/>
    <col min="3" max="3" width="10.90625" customWidth="1"/>
    <col min="5" max="5" width="17.453125" customWidth="1"/>
  </cols>
  <sheetData>
    <row r="1" spans="1:6" x14ac:dyDescent="0.35">
      <c r="A1" t="s">
        <v>8383</v>
      </c>
      <c r="B1" t="s">
        <v>4110</v>
      </c>
      <c r="C1" t="s">
        <v>8384</v>
      </c>
      <c r="D1" t="s">
        <v>8385</v>
      </c>
      <c r="E1" t="s">
        <v>8307</v>
      </c>
      <c r="F1" t="s">
        <v>8386</v>
      </c>
    </row>
    <row r="2" spans="1:6" ht="43.5" x14ac:dyDescent="0.3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(VLOOKUP(A2, Kickstarter!B:E, 4, FALSE))/F2</f>
        <v>51.794871794871796</v>
      </c>
      <c r="F2">
        <f>VLOOKUP(A2, Kickstarter!B:L, 11, FALSE)</f>
        <v>39</v>
      </c>
    </row>
    <row r="3" spans="1:6" ht="43.5" x14ac:dyDescent="0.3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(VLOOKUP(A3, Kickstarter!B:E, 4, FALSE))/F3</f>
        <v>36.071428571428569</v>
      </c>
      <c r="F3">
        <f>VLOOKUP(A3, Kickstarter!B:L, 11, FALSE)</f>
        <v>56</v>
      </c>
    </row>
    <row r="4" spans="1:6" ht="43.5" x14ac:dyDescent="0.3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(VLOOKUP(A4, Kickstarter!B:E, 4, FALSE))/F4</f>
        <v>33.025641025641029</v>
      </c>
      <c r="F4">
        <f>VLOOKUP(A4, Kickstarter!B:L, 11, FALSE)</f>
        <v>78</v>
      </c>
    </row>
    <row r="5" spans="1:6" ht="43.5" x14ac:dyDescent="0.3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(VLOOKUP(A5, Kickstarter!B:E, 4, FALSE))/F5</f>
        <v>44.92307692307692</v>
      </c>
      <c r="F5">
        <f>VLOOKUP(A5, Kickstarter!B:L, 11, FALSE)</f>
        <v>26</v>
      </c>
    </row>
    <row r="6" spans="1:6" ht="58" x14ac:dyDescent="0.35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(VLOOKUP(A6, Kickstarter!B:E, 4, FALSE))/F6</f>
        <v>36.610619469026545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Ojeda</cp:lastModifiedBy>
  <dcterms:created xsi:type="dcterms:W3CDTF">2017-04-20T15:17:24Z</dcterms:created>
  <dcterms:modified xsi:type="dcterms:W3CDTF">2022-06-06T00:45:51Z</dcterms:modified>
</cp:coreProperties>
</file>