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niversidad\8vo Semestre\BI\Proyecto 2\"/>
    </mc:Choice>
  </mc:AlternateContent>
  <xr:revisionPtr revIDLastSave="0" documentId="13_ncr:1_{2001505F-3381-445A-AC4D-CF75D3F8AD1C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TARIFAS 2017(IPC2016(AGT, 5,31)" sheetId="33" state="hidden" r:id="rId1"/>
    <sheet name="TARIFASesP2017(IPC2016AGT.5,31" sheetId="32" state="hidden" r:id="rId2"/>
    <sheet name="Tarifas (3)" sheetId="41" r:id="rId3"/>
  </sheets>
  <definedNames>
    <definedName name="_1Excel_BuiltIn_Print_Area_2_1" localSheetId="2">#REF!</definedName>
    <definedName name="_1Excel_BuiltIn_Print_Area_2_1">#REF!</definedName>
    <definedName name="_2Excel_BuiltIn_Print_Titles_2_1" localSheetId="2">#REF!</definedName>
    <definedName name="_2Excel_BuiltIn_Print_Titles_2_1">#REF!</definedName>
    <definedName name="_xlnm._FilterDatabase" localSheetId="2" hidden="1">'Tarifas (3)'!$A$1:$B$31</definedName>
    <definedName name="AUDITOR" localSheetId="2">#REF!</definedName>
    <definedName name="AUDITOR">#REF!</definedName>
    <definedName name="EQUIPOS" localSheetId="2">#REF!</definedName>
    <definedName name="EQUIPOS">#REF!</definedName>
    <definedName name="Excel_BuiltIn_Print_Area_2" localSheetId="2">#REF!</definedName>
    <definedName name="Excel_BuiltIn_Print_Area_2">#REF!</definedName>
    <definedName name="Excel_BuiltIn_Print_Area_2_1" localSheetId="2">NA()</definedName>
    <definedName name="Excel_BuiltIn_Print_Area_2_1">#REF!</definedName>
    <definedName name="Excel_BuiltIn_Print_Area_4" localSheetId="2">#REF!</definedName>
    <definedName name="Excel_BuiltIn_Print_Area_4">#REF!</definedName>
    <definedName name="Excel_BuiltIn_Print_Area_4_1">NA()</definedName>
    <definedName name="Excel_BuiltIn_Print_Area_5" localSheetId="2">#REF!</definedName>
    <definedName name="Excel_BuiltIn_Print_Area_5">#REF!</definedName>
    <definedName name="Excel_BuiltIn_Print_Area_6" localSheetId="2">#REF!</definedName>
    <definedName name="Excel_BuiltIn_Print_Area_6">#REF!</definedName>
    <definedName name="Excel_BuiltIn_Print_Area_7" localSheetId="2">#REF!</definedName>
    <definedName name="Excel_BuiltIn_Print_Area_7">#REF!</definedName>
    <definedName name="Excel_BuiltIn_Print_Area_8" localSheetId="2">#REF!</definedName>
    <definedName name="Excel_BuiltIn_Print_Area_8">#REF!</definedName>
    <definedName name="Excel_BuiltIn_Print_Titles_1" localSheetId="2">#REF!</definedName>
    <definedName name="Excel_BuiltIn_Print_Titles_1">#REF!</definedName>
    <definedName name="Excel_BuiltIn_Print_Titles_2" localSheetId="2">#REF!</definedName>
    <definedName name="Excel_BuiltIn_Print_Titles_2">#REF!</definedName>
    <definedName name="Excel_BuiltIn_Print_Titles_2_1" localSheetId="2">#REF!</definedName>
    <definedName name="Excel_BuiltIn_Print_Titles_2_1">#REF!</definedName>
    <definedName name="Excel_BuiltIn_Print_Titles_4" localSheetId="2">#REF!</definedName>
    <definedName name="Excel_BuiltIn_Print_Titles_4">#REF!</definedName>
    <definedName name="Excel_BuiltIn_Print_Titles_4_1" localSheetId="2">#REF!</definedName>
    <definedName name="Excel_BuiltIn_Print_Titles_4_1">#REF!</definedName>
    <definedName name="Excel_BuiltIn_Print_Titles_5" localSheetId="2">#REF!</definedName>
    <definedName name="Excel_BuiltIn_Print_Titles_5">#REF!</definedName>
    <definedName name="Excel_BuiltIn_Print_Titles_5_1" localSheetId="2">#REF!</definedName>
    <definedName name="Excel_BuiltIn_Print_Titles_5_1">#REF!</definedName>
    <definedName name="Excel_BuiltIn_Print_Titles_6" localSheetId="2">#REF!</definedName>
    <definedName name="Excel_BuiltIn_Print_Titles_6">#REF!</definedName>
    <definedName name="Excel_BuiltIn_Print_Titles_7" localSheetId="2">#REF!</definedName>
    <definedName name="Excel_BuiltIn_Print_Titles_7">#REF!</definedName>
    <definedName name="Excel_BuiltIn_Print_Titles_8" localSheetId="2">#REF!</definedName>
    <definedName name="Excel_BuiltIn_Print_Titles_8">#REF!</definedName>
    <definedName name="FECHA" localSheetId="2">#REF!</definedName>
    <definedName name="FECHA">#REF!</definedName>
    <definedName name="REGIONAL" localSheetId="2">#REF!</definedName>
    <definedName name="REGION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2" l="1"/>
  <c r="D24" i="32" s="1"/>
  <c r="M22" i="32" s="1"/>
  <c r="C23" i="32"/>
  <c r="D23" i="32" s="1"/>
  <c r="M21" i="32" s="1"/>
  <c r="E22" i="32"/>
  <c r="F22" i="32" s="1"/>
  <c r="N20" i="32" s="1"/>
  <c r="C22" i="32"/>
  <c r="D22" i="32" s="1"/>
  <c r="M20" i="32" s="1"/>
  <c r="E21" i="32"/>
  <c r="F21" i="32" s="1"/>
  <c r="N19" i="32" s="1"/>
  <c r="C21" i="32"/>
  <c r="D21" i="32" s="1"/>
  <c r="M19" i="32" s="1"/>
  <c r="E20" i="32"/>
  <c r="F20" i="32" s="1"/>
  <c r="N18" i="32" s="1"/>
  <c r="C20" i="32"/>
  <c r="D20" i="32" s="1"/>
  <c r="M18" i="32" s="1"/>
  <c r="E19" i="32"/>
  <c r="F19" i="32" s="1"/>
  <c r="N17" i="32" s="1"/>
  <c r="C19" i="32"/>
  <c r="D19" i="32" s="1"/>
  <c r="M17" i="32" s="1"/>
  <c r="E18" i="32"/>
  <c r="F18" i="32" s="1"/>
  <c r="N16" i="32" s="1"/>
  <c r="C18" i="32"/>
  <c r="D18" i="32" s="1"/>
  <c r="M16" i="32" s="1"/>
  <c r="E17" i="32"/>
  <c r="F17" i="32" s="1"/>
  <c r="N15" i="32" s="1"/>
  <c r="C17" i="32"/>
  <c r="D17" i="32" s="1"/>
  <c r="M15" i="32" s="1"/>
  <c r="E16" i="32"/>
  <c r="F16" i="32" s="1"/>
  <c r="N14" i="32" s="1"/>
  <c r="C16" i="32"/>
  <c r="D16" i="32" s="1"/>
  <c r="M14" i="32" s="1"/>
  <c r="E15" i="32"/>
  <c r="F15" i="32" s="1"/>
  <c r="N13" i="32" s="1"/>
  <c r="C15" i="32"/>
  <c r="D15" i="32" s="1"/>
  <c r="M13" i="32" s="1"/>
  <c r="E14" i="32"/>
  <c r="F14" i="32" s="1"/>
  <c r="N12" i="32" s="1"/>
  <c r="C14" i="32"/>
  <c r="D14" i="32" s="1"/>
  <c r="M12" i="32" s="1"/>
  <c r="E13" i="32"/>
  <c r="F13" i="32" s="1"/>
  <c r="N11" i="32" s="1"/>
  <c r="C13" i="32"/>
  <c r="D13" i="32" s="1"/>
  <c r="M11" i="32" s="1"/>
  <c r="E12" i="32"/>
  <c r="F12" i="32" s="1"/>
  <c r="N10" i="32" s="1"/>
  <c r="C12" i="32"/>
  <c r="D12" i="32" s="1"/>
  <c r="M10" i="32" s="1"/>
  <c r="E11" i="32"/>
  <c r="F11" i="32" s="1"/>
  <c r="N9" i="32" s="1"/>
  <c r="C11" i="32"/>
  <c r="D11" i="32" s="1"/>
  <c r="M9" i="32" s="1"/>
  <c r="F24" i="32"/>
  <c r="N22" i="32"/>
  <c r="F23" i="32"/>
  <c r="N21" i="32" s="1"/>
  <c r="P87" i="33"/>
  <c r="P85" i="33"/>
  <c r="P83" i="33"/>
  <c r="P81" i="33"/>
  <c r="P79" i="33"/>
  <c r="P77" i="33"/>
  <c r="P75" i="33"/>
  <c r="P73" i="33"/>
  <c r="O87" i="33"/>
  <c r="O86" i="33"/>
  <c r="O83" i="33"/>
  <c r="O82" i="33"/>
  <c r="O79" i="33"/>
  <c r="O78" i="33"/>
  <c r="O75" i="33"/>
  <c r="O74" i="33"/>
  <c r="G102" i="33"/>
  <c r="F102" i="33"/>
  <c r="Q87" i="33" s="1"/>
  <c r="E102" i="33"/>
  <c r="D102" i="33"/>
  <c r="G100" i="33"/>
  <c r="F100" i="33"/>
  <c r="Q86" i="33" s="1"/>
  <c r="E100" i="33"/>
  <c r="P86" i="33" s="1"/>
  <c r="D100" i="33"/>
  <c r="G98" i="33"/>
  <c r="F98" i="33"/>
  <c r="Q85" i="33" s="1"/>
  <c r="E98" i="33"/>
  <c r="D98" i="33"/>
  <c r="O85" i="33" s="1"/>
  <c r="G96" i="33"/>
  <c r="F96" i="33"/>
  <c r="Q84" i="33" s="1"/>
  <c r="E96" i="33"/>
  <c r="P84" i="33" s="1"/>
  <c r="D96" i="33"/>
  <c r="O84" i="33" s="1"/>
  <c r="G94" i="33"/>
  <c r="F94" i="33"/>
  <c r="Q83" i="33" s="1"/>
  <c r="E94" i="33"/>
  <c r="D94" i="33"/>
  <c r="G92" i="33"/>
  <c r="F92" i="33"/>
  <c r="Q82" i="33" s="1"/>
  <c r="E92" i="33"/>
  <c r="P82" i="33" s="1"/>
  <c r="D92" i="33"/>
  <c r="G90" i="33"/>
  <c r="F90" i="33"/>
  <c r="Q81" i="33" s="1"/>
  <c r="E90" i="33"/>
  <c r="D90" i="33"/>
  <c r="O81" i="33" s="1"/>
  <c r="G88" i="33"/>
  <c r="F88" i="33"/>
  <c r="Q80" i="33" s="1"/>
  <c r="E88" i="33"/>
  <c r="P80" i="33" s="1"/>
  <c r="D88" i="33"/>
  <c r="O80" i="33" s="1"/>
  <c r="G86" i="33"/>
  <c r="F86" i="33"/>
  <c r="Q79" i="33" s="1"/>
  <c r="E86" i="33"/>
  <c r="D86" i="33"/>
  <c r="G84" i="33"/>
  <c r="F84" i="33"/>
  <c r="Q78" i="33" s="1"/>
  <c r="E84" i="33"/>
  <c r="P78" i="33" s="1"/>
  <c r="D84" i="33"/>
  <c r="G82" i="33"/>
  <c r="F82" i="33"/>
  <c r="Q77" i="33" s="1"/>
  <c r="E82" i="33"/>
  <c r="D82" i="33"/>
  <c r="O77" i="33" s="1"/>
  <c r="G80" i="33"/>
  <c r="F80" i="33"/>
  <c r="Q76" i="33" s="1"/>
  <c r="E80" i="33"/>
  <c r="P76" i="33" s="1"/>
  <c r="D80" i="33"/>
  <c r="O76" i="33" s="1"/>
  <c r="G78" i="33"/>
  <c r="F78" i="33"/>
  <c r="Q75" i="33" s="1"/>
  <c r="E78" i="33"/>
  <c r="D78" i="33"/>
  <c r="G76" i="33"/>
  <c r="F76" i="33"/>
  <c r="Q74" i="33" s="1"/>
  <c r="E76" i="33"/>
  <c r="P74" i="33" s="1"/>
  <c r="D76" i="33"/>
  <c r="G74" i="33"/>
  <c r="F74" i="33"/>
  <c r="Q73" i="33" s="1"/>
  <c r="E74" i="33"/>
  <c r="D74" i="33"/>
  <c r="O73" i="33" s="1"/>
  <c r="G72" i="33"/>
  <c r="F72" i="33"/>
  <c r="Q72" i="33" s="1"/>
  <c r="E72" i="33"/>
  <c r="P72" i="33" s="1"/>
  <c r="D72" i="33"/>
  <c r="O72" i="33" s="1"/>
  <c r="Q49" i="33"/>
  <c r="S49" i="33"/>
  <c r="T49" i="33"/>
  <c r="U49" i="33"/>
  <c r="S48" i="33"/>
  <c r="T48" i="33"/>
  <c r="U48" i="33"/>
  <c r="P47" i="33"/>
  <c r="Q47" i="33"/>
  <c r="T47" i="33"/>
  <c r="U47" i="33"/>
  <c r="R46" i="33"/>
  <c r="T46" i="33"/>
  <c r="U46" i="33"/>
  <c r="Q45" i="33"/>
  <c r="S45" i="33"/>
  <c r="T45" i="33"/>
  <c r="U45" i="33"/>
  <c r="S44" i="33"/>
  <c r="T44" i="33"/>
  <c r="U44" i="33"/>
  <c r="P43" i="33"/>
  <c r="Q43" i="33"/>
  <c r="T43" i="33"/>
  <c r="U43" i="33"/>
  <c r="R39" i="33"/>
  <c r="T39" i="33"/>
  <c r="U39" i="33"/>
  <c r="Q38" i="33"/>
  <c r="S38" i="33"/>
  <c r="T38" i="33"/>
  <c r="U38" i="33"/>
  <c r="S37" i="33"/>
  <c r="T37" i="33"/>
  <c r="U37" i="33"/>
  <c r="P36" i="33"/>
  <c r="Q36" i="33"/>
  <c r="T36" i="33"/>
  <c r="U36" i="33"/>
  <c r="R35" i="33"/>
  <c r="S35" i="33"/>
  <c r="T35" i="33"/>
  <c r="U35" i="33"/>
  <c r="P34" i="33"/>
  <c r="Q34" i="33"/>
  <c r="T34" i="33"/>
  <c r="U34" i="33"/>
  <c r="Q33" i="33"/>
  <c r="R33" i="33"/>
  <c r="S33" i="33"/>
  <c r="T33" i="33"/>
  <c r="U33" i="33"/>
  <c r="Q32" i="33"/>
  <c r="T32" i="33"/>
  <c r="U32" i="33"/>
  <c r="O39" i="33"/>
  <c r="O34" i="33"/>
  <c r="I35" i="33"/>
  <c r="S32" i="33" s="1"/>
  <c r="H35" i="33"/>
  <c r="R32" i="33" s="1"/>
  <c r="G35" i="33"/>
  <c r="F35" i="33"/>
  <c r="P32" i="33" s="1"/>
  <c r="E35" i="33"/>
  <c r="O32" i="33" s="1"/>
  <c r="T31" i="33"/>
  <c r="U31" i="33"/>
  <c r="T29" i="33"/>
  <c r="U29" i="33"/>
  <c r="I66" i="33"/>
  <c r="H66" i="33"/>
  <c r="R49" i="33" s="1"/>
  <c r="G66" i="33"/>
  <c r="F66" i="33"/>
  <c r="P49" i="33" s="1"/>
  <c r="E66" i="33"/>
  <c r="O49" i="33" s="1"/>
  <c r="I64" i="33"/>
  <c r="H64" i="33"/>
  <c r="R48" i="33" s="1"/>
  <c r="G64" i="33"/>
  <c r="Q48" i="33" s="1"/>
  <c r="F64" i="33"/>
  <c r="P48" i="33" s="1"/>
  <c r="E64" i="33"/>
  <c r="O48" i="33" s="1"/>
  <c r="I62" i="33"/>
  <c r="S47" i="33" s="1"/>
  <c r="H62" i="33"/>
  <c r="R47" i="33" s="1"/>
  <c r="G62" i="33"/>
  <c r="F62" i="33"/>
  <c r="E62" i="33"/>
  <c r="O47" i="33" s="1"/>
  <c r="I60" i="33"/>
  <c r="S46" i="33" s="1"/>
  <c r="H60" i="33"/>
  <c r="G60" i="33"/>
  <c r="Q46" i="33" s="1"/>
  <c r="F60" i="33"/>
  <c r="P46" i="33" s="1"/>
  <c r="E60" i="33"/>
  <c r="O46" i="33" s="1"/>
  <c r="I58" i="33"/>
  <c r="H58" i="33"/>
  <c r="R45" i="33" s="1"/>
  <c r="G58" i="33"/>
  <c r="F58" i="33"/>
  <c r="P45" i="33" s="1"/>
  <c r="E58" i="33"/>
  <c r="O45" i="33" s="1"/>
  <c r="I56" i="33"/>
  <c r="H56" i="33"/>
  <c r="R44" i="33" s="1"/>
  <c r="G56" i="33"/>
  <c r="Q44" i="33" s="1"/>
  <c r="F56" i="33"/>
  <c r="P44" i="33" s="1"/>
  <c r="E56" i="33"/>
  <c r="O44" i="33" s="1"/>
  <c r="I54" i="33"/>
  <c r="S43" i="33" s="1"/>
  <c r="H54" i="33"/>
  <c r="R43" i="33" s="1"/>
  <c r="G54" i="33"/>
  <c r="F54" i="33"/>
  <c r="E54" i="33"/>
  <c r="O43" i="33" s="1"/>
  <c r="I52" i="33"/>
  <c r="S39" i="33" s="1"/>
  <c r="H52" i="33"/>
  <c r="G52" i="33"/>
  <c r="Q39" i="33" s="1"/>
  <c r="F52" i="33"/>
  <c r="P39" i="33" s="1"/>
  <c r="E52" i="33"/>
  <c r="I50" i="33"/>
  <c r="H50" i="33"/>
  <c r="R38" i="33" s="1"/>
  <c r="G50" i="33"/>
  <c r="F50" i="33"/>
  <c r="P38" i="33" s="1"/>
  <c r="E50" i="33"/>
  <c r="O38" i="33" s="1"/>
  <c r="I48" i="33"/>
  <c r="H48" i="33"/>
  <c r="R37" i="33" s="1"/>
  <c r="G48" i="33"/>
  <c r="Q37" i="33" s="1"/>
  <c r="F48" i="33"/>
  <c r="P37" i="33" s="1"/>
  <c r="E48" i="33"/>
  <c r="O37" i="33" s="1"/>
  <c r="I46" i="33"/>
  <c r="S36" i="33" s="1"/>
  <c r="H46" i="33"/>
  <c r="R36" i="33" s="1"/>
  <c r="G46" i="33"/>
  <c r="F46" i="33"/>
  <c r="E46" i="33"/>
  <c r="O36" i="33" s="1"/>
  <c r="I44" i="33"/>
  <c r="H44" i="33"/>
  <c r="G44" i="33"/>
  <c r="Q35" i="33" s="1"/>
  <c r="F44" i="33"/>
  <c r="P35" i="33" s="1"/>
  <c r="E44" i="33"/>
  <c r="O35" i="33" s="1"/>
  <c r="G23" i="33"/>
  <c r="S21" i="33"/>
  <c r="F23" i="33"/>
  <c r="R21" i="33"/>
  <c r="E23" i="33"/>
  <c r="Q21" i="33"/>
  <c r="D23" i="33"/>
  <c r="P21" i="33"/>
  <c r="G21" i="33"/>
  <c r="S20" i="33"/>
  <c r="F21" i="33"/>
  <c r="R20" i="33"/>
  <c r="E21" i="33"/>
  <c r="Q20" i="33"/>
  <c r="D21" i="33"/>
  <c r="P20" i="33"/>
  <c r="G19" i="33"/>
  <c r="S19" i="33"/>
  <c r="F19" i="33"/>
  <c r="R19" i="33"/>
  <c r="E19" i="33"/>
  <c r="Q19" i="33"/>
  <c r="D19" i="33"/>
  <c r="P19" i="33"/>
  <c r="F33" i="33"/>
  <c r="P31" i="33"/>
  <c r="G33" i="33"/>
  <c r="Q31" i="33"/>
  <c r="H33" i="33"/>
  <c r="R31" i="33"/>
  <c r="I33" i="33"/>
  <c r="S31" i="33"/>
  <c r="E33" i="33"/>
  <c r="O31" i="33"/>
  <c r="J31" i="33"/>
  <c r="T30" i="33"/>
  <c r="K31" i="33"/>
  <c r="U30" i="33"/>
  <c r="I31" i="33"/>
  <c r="S30" i="33"/>
  <c r="H31" i="33"/>
  <c r="R30" i="33"/>
  <c r="G31" i="33"/>
  <c r="Q30" i="33"/>
  <c r="F31" i="33"/>
  <c r="P30" i="33"/>
  <c r="E31" i="33"/>
  <c r="O30" i="33"/>
  <c r="C107" i="33"/>
  <c r="E107" i="33"/>
  <c r="D15" i="33"/>
  <c r="P13" i="33"/>
  <c r="D13" i="33"/>
  <c r="P12" i="33"/>
  <c r="H39" i="33"/>
  <c r="R34" i="33" s="1"/>
  <c r="I39" i="33"/>
  <c r="S34" i="33" s="1"/>
  <c r="G39" i="33"/>
  <c r="F37" i="33"/>
  <c r="P33" i="33" s="1"/>
  <c r="E37" i="33"/>
  <c r="O33" i="33" s="1"/>
  <c r="I108" i="33"/>
  <c r="I107" i="33"/>
  <c r="G107" i="33"/>
  <c r="F42" i="33"/>
  <c r="E42" i="33"/>
  <c r="D42" i="33"/>
  <c r="C42" i="33"/>
  <c r="B42" i="33"/>
  <c r="I29" i="33"/>
  <c r="S29" i="33" s="1"/>
  <c r="H29" i="33"/>
  <c r="R29" i="33"/>
  <c r="G29" i="33"/>
  <c r="Q29" i="33" s="1"/>
  <c r="F29" i="33"/>
  <c r="P29" i="33"/>
  <c r="E29" i="33"/>
  <c r="O29" i="33" s="1"/>
  <c r="H15" i="33"/>
  <c r="T13" i="33"/>
  <c r="G15" i="33"/>
  <c r="S13" i="33" s="1"/>
  <c r="F15" i="33"/>
  <c r="R13" i="33"/>
  <c r="E15" i="33"/>
  <c r="Q13" i="33" s="1"/>
  <c r="H13" i="33"/>
  <c r="T12" i="33"/>
  <c r="G13" i="33"/>
  <c r="S12" i="33" s="1"/>
  <c r="F13" i="33"/>
  <c r="R12" i="33"/>
  <c r="E13" i="33"/>
  <c r="Q12" i="33" s="1"/>
  <c r="H11" i="33"/>
  <c r="T11" i="33"/>
  <c r="G11" i="33"/>
  <c r="S11" i="33" s="1"/>
  <c r="F11" i="33"/>
  <c r="R11" i="33"/>
  <c r="E11" i="33"/>
  <c r="Q11" i="33" s="1"/>
  <c r="D11" i="33"/>
  <c r="P11" i="33"/>
  <c r="J24" i="32"/>
  <c r="H24" i="32"/>
  <c r="J23" i="32"/>
  <c r="H23" i="32"/>
  <c r="J13" i="32"/>
  <c r="H13" i="32"/>
  <c r="J12" i="32"/>
  <c r="H12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Glen Eduar Rodriguez Zuleta</author>
  </authors>
  <commentList>
    <comment ref="B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Glen Eduar Rodriguez Zuleta:</t>
        </r>
        <r>
          <rPr>
            <sz val="9"/>
            <color indexed="81"/>
            <rFont val="Tahoma"/>
            <family val="2"/>
          </rPr>
          <t xml:space="preserve">
RIONEGRO,LEBRIJA Y SABOYA</t>
        </r>
      </text>
    </comment>
  </commentList>
</comments>
</file>

<file path=xl/sharedStrings.xml><?xml version="1.0" encoding="utf-8"?>
<sst xmlns="http://schemas.openxmlformats.org/spreadsheetml/2006/main" count="380" uniqueCount="137">
  <si>
    <t>CATEGORIAS</t>
  </si>
  <si>
    <t>CASETA</t>
  </si>
  <si>
    <t>I</t>
  </si>
  <si>
    <t>II</t>
  </si>
  <si>
    <t>III</t>
  </si>
  <si>
    <t>IV</t>
  </si>
  <si>
    <t>V</t>
  </si>
  <si>
    <t>ABURRA</t>
  </si>
  <si>
    <t>EBEJICO</t>
  </si>
  <si>
    <t>INSITUTO NACIONAL DE VIAS</t>
  </si>
  <si>
    <t>PANDEQUESO</t>
  </si>
  <si>
    <t>LOS PATIOS y LA CABAÑA</t>
  </si>
  <si>
    <t>VI</t>
  </si>
  <si>
    <t>BICENTENARIO</t>
  </si>
  <si>
    <t>CAT.</t>
  </si>
  <si>
    <t xml:space="preserve">TARIFAS DE PEAJE GENERAL </t>
  </si>
  <si>
    <t>EL CRUCERO</t>
  </si>
  <si>
    <t>TARAZA</t>
  </si>
  <si>
    <t>TORO</t>
  </si>
  <si>
    <t xml:space="preserve">TARIFAS ESPECIALES DE PEAJE </t>
  </si>
  <si>
    <t>CATATEGORIAS</t>
  </si>
  <si>
    <t>I E</t>
  </si>
  <si>
    <t>IIE</t>
  </si>
  <si>
    <t>IIIE</t>
  </si>
  <si>
    <t>II A Esp.</t>
  </si>
  <si>
    <t>ESTACION DE PEAJE</t>
  </si>
  <si>
    <t>ARAGUANEY</t>
  </si>
  <si>
    <t>LA NEVERA</t>
  </si>
  <si>
    <t>EL CARMEN</t>
  </si>
  <si>
    <t>LOS LLANOS</t>
  </si>
  <si>
    <t>ER</t>
  </si>
  <si>
    <t>EA: Eje Adicional</t>
  </si>
  <si>
    <t>ER: Eje Remolque</t>
  </si>
  <si>
    <t>EG: Eje de Grúa</t>
  </si>
  <si>
    <t>EC: Eje Cañero</t>
  </si>
  <si>
    <t>C   (ROJA)</t>
  </si>
  <si>
    <t>PEAJES CON TARIFAS ESPECIALES DE PEAJE</t>
  </si>
  <si>
    <t>SUBDIRECCION DE ESTUDIOS E INNOVACION - GRUPO PEAJES Y VALORIZACION</t>
  </si>
  <si>
    <t>DIRECCION TECNICA</t>
  </si>
  <si>
    <t>INCREMENTO TARIFAS DE PEAJE POR CATEGORIAS DE VEHICULOS Y TIPO DE ESTACION</t>
  </si>
  <si>
    <t xml:space="preserve">PROYECCION TARIFAS ESPECIALES DE PEAJE POR ESTACION DE PEAJE Y CATEGORIAS DE VEHICULOS </t>
  </si>
  <si>
    <t>EG:</t>
  </si>
  <si>
    <t>EC:</t>
  </si>
  <si>
    <t>TARIFA 2016</t>
  </si>
  <si>
    <t>AÑO 2016</t>
  </si>
  <si>
    <t>A   (VERDE)</t>
  </si>
  <si>
    <t>B   (AZUL)</t>
  </si>
  <si>
    <t>VII</t>
  </si>
  <si>
    <t>CARIMAGUA (*)</t>
  </si>
  <si>
    <t>Resolución 228 de 2013 artículo 20 "Por la cual se fijan las tarifas de peaje para las estaciones a cargo del Instituto Nacioanl de Vías - INVIAS y se dictan otras disposiciones", Resolución  01859 de 2014, adiciona el artículo 20 de la Resolución No. 228 de 2013 y Resolución 0982 de 2015 fija tarifas al peaje Carimagua y ordena su reubicación.</t>
  </si>
  <si>
    <t>TIPO DE ESTACION</t>
  </si>
  <si>
    <t xml:space="preserve">Valor a deducir para el Programa de Seguridad en las Carreteras Nacionales se previó la Resolución 001859 de 2014 en la vigencia  2016: </t>
  </si>
  <si>
    <t>EA              $7,700</t>
  </si>
  <si>
    <t>CANO</t>
  </si>
  <si>
    <t>DAZA</t>
  </si>
  <si>
    <t>EA  $8,500;              ER     $8,200;                   EG         $5,800</t>
  </si>
  <si>
    <t>EJES</t>
  </si>
  <si>
    <t>EJES 2017                    (EA:)</t>
  </si>
  <si>
    <t xml:space="preserve">Programa de Seguridad en las Carreteras Nacionales(Resolución 001859 de 2014)incremento para 2017: </t>
  </si>
  <si>
    <t>IPC 2013</t>
  </si>
  <si>
    <t>IPC  2014</t>
  </si>
  <si>
    <t>IPC acumulado 2015</t>
  </si>
  <si>
    <t>IPC acumulado  2016 a AGT.</t>
  </si>
  <si>
    <t>TARIFA 2017</t>
  </si>
  <si>
    <t>Nota: (*) Aplicación artículo cuarto Resolución 982 de 2015, incremantando IPC del 2016 el FOSEVI aproximando por exceso o por defecto a la centena más cercana</t>
  </si>
  <si>
    <t>CATEGORÍAS VEHICULARES</t>
  </si>
  <si>
    <t>IE</t>
  </si>
  <si>
    <t>E. GRUA</t>
  </si>
  <si>
    <t>E. REMOL.</t>
  </si>
  <si>
    <t>E. ADIC.</t>
  </si>
  <si>
    <t>E. CAÑERO</t>
  </si>
  <si>
    <t>ARCABUCO</t>
  </si>
  <si>
    <t>CAJAMARCA</t>
  </si>
  <si>
    <t>CARIMAGUA</t>
  </si>
  <si>
    <t>EL BORDO</t>
  </si>
  <si>
    <t>RIO BLANCO</t>
  </si>
  <si>
    <t>RIO FRIO</t>
  </si>
  <si>
    <t>SACHICA</t>
  </si>
  <si>
    <t>SAN CLEMENTE</t>
  </si>
  <si>
    <t>RIO NEGRO</t>
  </si>
  <si>
    <t>LEBRIJA</t>
  </si>
  <si>
    <t>CASABLANCA</t>
  </si>
  <si>
    <t>SABOYÁ</t>
  </si>
  <si>
    <t>OIBA</t>
  </si>
  <si>
    <t>CURITÍ</t>
  </si>
  <si>
    <t>LOS CUROS</t>
  </si>
  <si>
    <t>LA GOMEZ</t>
  </si>
  <si>
    <t xml:space="preserve">AGUAS NEGRAS </t>
  </si>
  <si>
    <t xml:space="preserve">ZAMBITO </t>
  </si>
  <si>
    <t xml:space="preserve">MORRISON </t>
  </si>
  <si>
    <t xml:space="preserve">PAILITAS </t>
  </si>
  <si>
    <t>PLATANAL</t>
  </si>
  <si>
    <t>GAMARRA</t>
  </si>
  <si>
    <t>VIGENCIA  2018</t>
  </si>
  <si>
    <t>TARIFA PARA 2018</t>
  </si>
  <si>
    <t>DANE (Indice Precios al Consumidor) IPC 2017.</t>
  </si>
  <si>
    <t>CATEGORÍAS</t>
  </si>
  <si>
    <t>GRUA</t>
  </si>
  <si>
    <t>REMOLQUE</t>
  </si>
  <si>
    <t>CAÑEROS</t>
  </si>
  <si>
    <t>ADICIONAL</t>
  </si>
  <si>
    <t>ESTACIÓN DE PEAJE</t>
  </si>
  <si>
    <t>LA GÓMEZ</t>
  </si>
  <si>
    <t>AGUAS NEGRAS</t>
  </si>
  <si>
    <t>ZAMBITO</t>
  </si>
  <si>
    <t>MORRISON</t>
  </si>
  <si>
    <t>PAILITAS</t>
  </si>
  <si>
    <t xml:space="preserve">LEBRIJA </t>
  </si>
  <si>
    <t>RIONEGRO</t>
  </si>
  <si>
    <t>CURITI</t>
  </si>
  <si>
    <t>EJES PARA ESPECIALES</t>
  </si>
  <si>
    <t xml:space="preserve"> ESTACIONES DE PEAJE CON TARIFAS ESPECIALES</t>
  </si>
  <si>
    <t>VALOR TARIFA EJES EN ESTACIONES DE PEAJE CON TARIFAS ESPECIALES</t>
  </si>
  <si>
    <t>TARIFA 2018</t>
  </si>
  <si>
    <t>VALOR TARIFAS DIFERENCIALES</t>
  </si>
  <si>
    <t>SABOYA</t>
  </si>
  <si>
    <t>No.</t>
  </si>
  <si>
    <t>FOSEVI</t>
  </si>
  <si>
    <t>Estación de Peaje</t>
  </si>
  <si>
    <t>SAN DIEGO</t>
  </si>
  <si>
    <t>SAN JUAN</t>
  </si>
  <si>
    <t>COCORNA</t>
  </si>
  <si>
    <t>PUERTO TRIUNFO</t>
  </si>
  <si>
    <t>CENCAR</t>
  </si>
  <si>
    <t>CERRITO</t>
  </si>
  <si>
    <t>CIAT</t>
  </si>
  <si>
    <t>ESTAMBUL</t>
  </si>
  <si>
    <t>MEDIACANOA</t>
  </si>
  <si>
    <t>PASO DE LA TORRE</t>
  </si>
  <si>
    <t>ROZO</t>
  </si>
  <si>
    <t>VILLARICA</t>
  </si>
  <si>
    <t>TUNIA</t>
  </si>
  <si>
    <t>IIEE</t>
  </si>
  <si>
    <t>IVE</t>
  </si>
  <si>
    <t>VB</t>
  </si>
  <si>
    <t>VE</t>
  </si>
  <si>
    <t>RINCÓN HONDO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</si>
</sst>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\ * #,##0_-;\-&quot;$&quot;\ * #,##0_-;_-&quot;$&quot;\ * &quot;-&quot;_-;_-@_-"/>
    <numFmt numFmtId="165" formatCode="_(&quot;$&quot;\ * #,##0.00_);_(&quot;$&quot;\ * \(#,##0.00\);_(&quot;$&quot;\ * &quot;-&quot;??_);_(@_)"/>
    <numFmt numFmtId="166" formatCode="_-* #,##0.00\ _ _-;\-* #,##0.00\ _ _-;_-* &quot;-&quot;??\ _ _-;_-@_-"/>
    <numFmt numFmtId="167" formatCode="0.0%"/>
    <numFmt numFmtId="168" formatCode="_-* #,##0\ _ _-;\-* #,##0\ _ _-;_-* &quot;-&quot;??\ _ _-;_-@_-"/>
    <numFmt numFmtId="169" formatCode="[$$-240A]\ #,##0.00"/>
    <numFmt numFmtId="170" formatCode="_(&quot;$&quot;\ * #,##0_);_(&quot;$&quot;\ * \(#,##0\);_(&quot;$&quot;\ * &quot;-&quot;??_);_(@_)"/>
    <numFmt numFmtId="171" formatCode="&quot; $&quot;#,##0.00\ ;&quot;-$&quot;#,##0.00\ ;&quot; $-&quot;#\ ;@\ "/>
    <numFmt numFmtId="172" formatCode="&quot; $&quot;#,##0\ ;&quot;-$&quot;#,##0\ ;&quot; $-&quot;#\ ;@\ "/>
    <numFmt numFmtId="173" formatCode="_-* #,##0.00\ _€_-;\-* #,##0.00\ _€_-;_-* &quot;-&quot;??\ _€_-;_-@_-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color indexed="18"/>
      <name val="Arial"/>
      <family val="2"/>
    </font>
    <font>
      <b/>
      <sz val="11"/>
      <color indexed="56"/>
      <name val="Arial"/>
      <family val="2"/>
    </font>
    <font>
      <b/>
      <sz val="11"/>
      <color indexed="60"/>
      <name val="Arial"/>
      <family val="2"/>
    </font>
    <font>
      <b/>
      <i/>
      <sz val="11"/>
      <color indexed="18"/>
      <name val="Arial"/>
      <family val="2"/>
    </font>
    <font>
      <sz val="11"/>
      <color indexed="18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3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</borders>
  <cellStyleXfs count="10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71" fontId="3" fillId="0" borderId="0" applyFill="0" applyBorder="0" applyAlignment="0" applyProtection="0"/>
    <xf numFmtId="0" fontId="2" fillId="0" borderId="0"/>
    <xf numFmtId="164" fontId="19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</cellStyleXfs>
  <cellXfs count="210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168" fontId="5" fillId="5" borderId="1" xfId="1" applyNumberFormat="1" applyFont="1" applyFill="1" applyBorder="1" applyAlignment="1">
      <alignment vertical="center"/>
    </xf>
    <xf numFmtId="10" fontId="5" fillId="6" borderId="1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10" fontId="5" fillId="6" borderId="2" xfId="0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10" fontId="5" fillId="6" borderId="3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2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169" fontId="7" fillId="5" borderId="1" xfId="1" applyNumberFormat="1" applyFont="1" applyFill="1" applyBorder="1" applyAlignment="1">
      <alignment vertical="center"/>
    </xf>
    <xf numFmtId="10" fontId="8" fillId="6" borderId="2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8" fontId="5" fillId="0" borderId="0" xfId="1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172" fontId="10" fillId="0" borderId="10" xfId="5" applyNumberFormat="1" applyFont="1" applyBorder="1" applyAlignment="1">
      <alignment horizontal="center"/>
    </xf>
    <xf numFmtId="172" fontId="10" fillId="0" borderId="10" xfId="5" applyNumberFormat="1" applyFont="1" applyFill="1" applyBorder="1" applyAlignment="1">
      <alignment horizontal="center"/>
    </xf>
    <xf numFmtId="172" fontId="13" fillId="0" borderId="1" xfId="5" applyNumberFormat="1" applyFont="1" applyFill="1" applyBorder="1" applyAlignment="1">
      <alignment horizontal="center"/>
    </xf>
    <xf numFmtId="172" fontId="13" fillId="0" borderId="0" xfId="5" applyNumberFormat="1" applyFont="1" applyFill="1" applyBorder="1" applyAlignment="1">
      <alignment horizontal="center"/>
    </xf>
    <xf numFmtId="172" fontId="13" fillId="0" borderId="9" xfId="5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3" borderId="1" xfId="0" applyFont="1" applyFill="1" applyBorder="1" applyAlignment="1">
      <alignment vertical="center"/>
    </xf>
    <xf numFmtId="10" fontId="14" fillId="0" borderId="1" xfId="3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/>
    </xf>
    <xf numFmtId="0" fontId="9" fillId="2" borderId="1" xfId="0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left" vertical="center"/>
    </xf>
    <xf numFmtId="165" fontId="18" fillId="0" borderId="1" xfId="2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17" fillId="5" borderId="1" xfId="0" quotePrefix="1" applyFont="1" applyFill="1" applyBorder="1" applyAlignment="1">
      <alignment horizontal="left" vertical="center" wrapText="1"/>
    </xf>
    <xf numFmtId="165" fontId="9" fillId="5" borderId="1" xfId="2" applyFont="1" applyFill="1" applyBorder="1" applyAlignment="1">
      <alignment vertical="center"/>
    </xf>
    <xf numFmtId="170" fontId="9" fillId="0" borderId="10" xfId="2" applyNumberFormat="1" applyFont="1" applyBorder="1" applyAlignment="1">
      <alignment vertical="center"/>
    </xf>
    <xf numFmtId="165" fontId="13" fillId="0" borderId="0" xfId="2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170" fontId="13" fillId="0" borderId="0" xfId="2" applyNumberFormat="1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3" fillId="0" borderId="6" xfId="0" applyFont="1" applyFill="1" applyBorder="1" applyAlignment="1">
      <alignment horizontal="left" vertical="center" wrapText="1"/>
    </xf>
    <xf numFmtId="0" fontId="17" fillId="0" borderId="6" xfId="0" quotePrefix="1" applyFont="1" applyFill="1" applyBorder="1" applyAlignment="1">
      <alignment horizontal="left" vertical="center" wrapText="1"/>
    </xf>
    <xf numFmtId="165" fontId="9" fillId="0" borderId="6" xfId="2" applyFont="1" applyFill="1" applyBorder="1" applyAlignment="1">
      <alignment vertical="center"/>
    </xf>
    <xf numFmtId="165" fontId="9" fillId="0" borderId="9" xfId="2" applyFont="1" applyFill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4" borderId="1" xfId="0" quotePrefix="1" applyFont="1" applyFill="1" applyBorder="1" applyAlignment="1">
      <alignment horizontal="center" vertical="center" wrapText="1"/>
    </xf>
    <xf numFmtId="165" fontId="9" fillId="14" borderId="1" xfId="2" applyFont="1" applyFill="1" applyBorder="1" applyAlignment="1">
      <alignment horizontal="center" vertical="center"/>
    </xf>
    <xf numFmtId="165" fontId="9" fillId="0" borderId="0" xfId="2" applyFont="1" applyFill="1" applyBorder="1" applyAlignment="1">
      <alignment vertical="center"/>
    </xf>
    <xf numFmtId="170" fontId="9" fillId="0" borderId="15" xfId="2" applyNumberFormat="1" applyFont="1" applyBorder="1" applyAlignment="1">
      <alignment vertical="center"/>
    </xf>
    <xf numFmtId="165" fontId="18" fillId="0" borderId="0" xfId="2" applyFont="1" applyFill="1" applyBorder="1" applyAlignment="1">
      <alignment horizontal="center" vertical="center"/>
    </xf>
    <xf numFmtId="0" fontId="17" fillId="0" borderId="9" xfId="0" quotePrefix="1" applyFont="1" applyFill="1" applyBorder="1" applyAlignment="1">
      <alignment horizontal="left" vertical="center"/>
    </xf>
    <xf numFmtId="165" fontId="18" fillId="0" borderId="9" xfId="2" applyFont="1" applyFill="1" applyBorder="1" applyAlignment="1">
      <alignment horizontal="center" vertical="center"/>
    </xf>
    <xf numFmtId="0" fontId="17" fillId="0" borderId="0" xfId="0" quotePrefix="1" applyFont="1" applyFill="1" applyBorder="1" applyAlignment="1">
      <alignment horizontal="left" vertical="center" wrapText="1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justify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7" fontId="17" fillId="5" borderId="1" xfId="3" applyNumberFormat="1" applyFont="1" applyFill="1" applyBorder="1" applyAlignment="1">
      <alignment horizontal="center" vertical="center"/>
    </xf>
    <xf numFmtId="0" fontId="9" fillId="7" borderId="0" xfId="0" applyFont="1" applyFill="1" applyBorder="1" applyAlignment="1">
      <alignment vertical="center" wrapText="1"/>
    </xf>
    <xf numFmtId="170" fontId="9" fillId="5" borderId="1" xfId="2" applyNumberFormat="1" applyFont="1" applyFill="1" applyBorder="1" applyAlignment="1">
      <alignment vertical="center"/>
    </xf>
    <xf numFmtId="0" fontId="17" fillId="0" borderId="1" xfId="0" quotePrefix="1" applyFont="1" applyFill="1" applyBorder="1" applyAlignment="1">
      <alignment horizontal="left" vertical="center"/>
    </xf>
    <xf numFmtId="167" fontId="17" fillId="0" borderId="1" xfId="3" applyNumberFormat="1" applyFont="1" applyFill="1" applyBorder="1" applyAlignment="1">
      <alignment horizontal="center" vertical="center"/>
    </xf>
    <xf numFmtId="165" fontId="9" fillId="0" borderId="1" xfId="2" applyFont="1" applyFill="1" applyBorder="1" applyAlignment="1">
      <alignment vertical="center"/>
    </xf>
    <xf numFmtId="167" fontId="14" fillId="7" borderId="0" xfId="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3" fillId="9" borderId="3" xfId="0" applyFont="1" applyFill="1" applyBorder="1" applyAlignment="1">
      <alignment vertical="center"/>
    </xf>
    <xf numFmtId="165" fontId="9" fillId="5" borderId="3" xfId="2" applyFont="1" applyFill="1" applyBorder="1" applyAlignment="1">
      <alignment vertical="center"/>
    </xf>
    <xf numFmtId="169" fontId="13" fillId="0" borderId="1" xfId="0" applyNumberFormat="1" applyFont="1" applyBorder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170" fontId="13" fillId="0" borderId="8" xfId="2" applyNumberFormat="1" applyFont="1" applyBorder="1" applyAlignment="1">
      <alignment vertical="center"/>
    </xf>
    <xf numFmtId="170" fontId="13" fillId="0" borderId="14" xfId="2" applyNumberFormat="1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0" fontId="13" fillId="0" borderId="5" xfId="2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70" fontId="13" fillId="0" borderId="1" xfId="2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170" fontId="13" fillId="0" borderId="2" xfId="2" applyNumberFormat="1" applyFont="1" applyBorder="1" applyAlignment="1">
      <alignment vertical="center"/>
    </xf>
    <xf numFmtId="172" fontId="13" fillId="0" borderId="1" xfId="5" applyNumberFormat="1" applyFont="1" applyBorder="1" applyAlignment="1">
      <alignment horizontal="center"/>
    </xf>
    <xf numFmtId="0" fontId="13" fillId="0" borderId="12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165" fontId="9" fillId="0" borderId="12" xfId="2" applyFont="1" applyFill="1" applyBorder="1" applyAlignment="1">
      <alignment vertical="center"/>
    </xf>
    <xf numFmtId="165" fontId="9" fillId="0" borderId="13" xfId="2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165" fontId="13" fillId="0" borderId="10" xfId="0" applyNumberFormat="1" applyFont="1" applyBorder="1" applyAlignment="1">
      <alignment vertical="center"/>
    </xf>
    <xf numFmtId="165" fontId="9" fillId="0" borderId="3" xfId="2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165" fontId="13" fillId="0" borderId="15" xfId="0" applyNumberFormat="1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165" fontId="9" fillId="0" borderId="12" xfId="2" applyFont="1" applyFill="1" applyBorder="1" applyAlignment="1">
      <alignment horizontal="left" vertical="center"/>
    </xf>
    <xf numFmtId="0" fontId="17" fillId="0" borderId="9" xfId="0" quotePrefix="1" applyFont="1" applyFill="1" applyBorder="1" applyAlignment="1">
      <alignment horizontal="left" vertical="center" wrapText="1"/>
    </xf>
    <xf numFmtId="167" fontId="17" fillId="0" borderId="9" xfId="3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165" fontId="9" fillId="0" borderId="7" xfId="2" applyFont="1" applyFill="1" applyBorder="1" applyAlignment="1">
      <alignment horizontal="left" vertical="center"/>
    </xf>
    <xf numFmtId="0" fontId="17" fillId="0" borderId="8" xfId="0" quotePrefix="1" applyFont="1" applyFill="1" applyBorder="1" applyAlignment="1">
      <alignment horizontal="left" vertical="center" wrapText="1"/>
    </xf>
    <xf numFmtId="167" fontId="17" fillId="0" borderId="8" xfId="3" applyNumberFormat="1" applyFont="1" applyFill="1" applyBorder="1" applyAlignment="1">
      <alignment horizontal="center" vertical="center"/>
    </xf>
    <xf numFmtId="165" fontId="9" fillId="0" borderId="8" xfId="2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165" fontId="6" fillId="0" borderId="0" xfId="2" applyFont="1" applyBorder="1" applyAlignment="1">
      <alignment vertical="center"/>
    </xf>
    <xf numFmtId="168" fontId="5" fillId="5" borderId="0" xfId="1" applyNumberFormat="1" applyFont="1" applyFill="1" applyBorder="1" applyAlignment="1">
      <alignment vertical="center"/>
    </xf>
    <xf numFmtId="165" fontId="6" fillId="0" borderId="1" xfId="2" applyFont="1" applyFill="1" applyBorder="1" applyAlignment="1">
      <alignment vertical="center"/>
    </xf>
    <xf numFmtId="165" fontId="13" fillId="0" borderId="19" xfId="0" applyNumberFormat="1" applyFont="1" applyBorder="1" applyAlignment="1">
      <alignment vertical="center"/>
    </xf>
    <xf numFmtId="0" fontId="21" fillId="0" borderId="10" xfId="4" applyFont="1" applyFill="1" applyBorder="1" applyAlignment="1">
      <alignment horizontal="center" vertical="center"/>
    </xf>
    <xf numFmtId="0" fontId="22" fillId="0" borderId="10" xfId="6" applyFont="1" applyFill="1" applyBorder="1" applyAlignment="1">
      <alignment horizontal="left"/>
    </xf>
    <xf numFmtId="164" fontId="21" fillId="0" borderId="10" xfId="7" applyFont="1" applyBorder="1" applyAlignment="1">
      <alignment horizontal="center"/>
    </xf>
    <xf numFmtId="0" fontId="21" fillId="0" borderId="10" xfId="4" applyFont="1" applyFill="1" applyBorder="1" applyAlignment="1">
      <alignment horizontal="center"/>
    </xf>
    <xf numFmtId="0" fontId="21" fillId="0" borderId="10" xfId="4" applyFont="1" applyFill="1" applyBorder="1"/>
    <xf numFmtId="0" fontId="21" fillId="0" borderId="10" xfId="4" applyFont="1" applyBorder="1"/>
    <xf numFmtId="0" fontId="21" fillId="0" borderId="0" xfId="4" applyFont="1"/>
    <xf numFmtId="0" fontId="21" fillId="0" borderId="0" xfId="4" applyFont="1" applyFill="1"/>
    <xf numFmtId="0" fontId="20" fillId="10" borderId="10" xfId="4" applyFont="1" applyFill="1" applyBorder="1" applyAlignment="1">
      <alignment horizontal="center" vertical="center"/>
    </xf>
    <xf numFmtId="165" fontId="9" fillId="5" borderId="1" xfId="2" applyFont="1" applyFill="1" applyBorder="1" applyAlignment="1">
      <alignment horizontal="left" vertical="center"/>
    </xf>
    <xf numFmtId="0" fontId="13" fillId="0" borderId="4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165" fontId="9" fillId="14" borderId="4" xfId="2" applyFont="1" applyFill="1" applyBorder="1" applyAlignment="1">
      <alignment horizontal="center" vertical="center"/>
    </xf>
    <xf numFmtId="165" fontId="9" fillId="14" borderId="6" xfId="2" applyFont="1" applyFill="1" applyBorder="1" applyAlignment="1">
      <alignment horizontal="center" vertical="center"/>
    </xf>
    <xf numFmtId="165" fontId="9" fillId="14" borderId="2" xfId="2" applyFont="1" applyFill="1" applyBorder="1" applyAlignment="1">
      <alignment horizontal="center" vertical="center"/>
    </xf>
    <xf numFmtId="165" fontId="9" fillId="0" borderId="5" xfId="2" applyFont="1" applyFill="1" applyBorder="1" applyAlignment="1">
      <alignment horizontal="left" vertical="center"/>
    </xf>
    <xf numFmtId="165" fontId="9" fillId="0" borderId="3" xfId="2" applyFont="1" applyFill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14" fillId="15" borderId="5" xfId="0" applyFont="1" applyFill="1" applyBorder="1" applyAlignment="1">
      <alignment horizontal="left" vertical="center"/>
    </xf>
    <xf numFmtId="0" fontId="14" fillId="15" borderId="3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4" fillId="8" borderId="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vertical="center" wrapText="1"/>
    </xf>
    <xf numFmtId="0" fontId="9" fillId="7" borderId="7" xfId="0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0" fillId="10" borderId="16" xfId="4" applyFont="1" applyFill="1" applyBorder="1" applyAlignment="1">
      <alignment horizontal="center" vertical="center"/>
    </xf>
    <xf numFmtId="0" fontId="20" fillId="10" borderId="17" xfId="4" applyFont="1" applyFill="1" applyBorder="1" applyAlignment="1">
      <alignment horizontal="center" vertical="center"/>
    </xf>
    <xf numFmtId="0" fontId="20" fillId="10" borderId="18" xfId="4" applyFont="1" applyFill="1" applyBorder="1" applyAlignment="1">
      <alignment horizontal="center" vertical="center"/>
    </xf>
    <xf numFmtId="0" fontId="20" fillId="10" borderId="10" xfId="4" applyFont="1" applyFill="1" applyBorder="1" applyAlignment="1">
      <alignment horizontal="center" vertical="center"/>
    </xf>
    <xf numFmtId="0" fontId="20" fillId="11" borderId="10" xfId="4" applyFont="1" applyFill="1" applyBorder="1" applyAlignment="1">
      <alignment horizontal="center" vertical="center"/>
    </xf>
  </cellXfs>
  <cellStyles count="10">
    <cellStyle name="Millares" xfId="1" builtinId="3"/>
    <cellStyle name="Millares 2" xfId="9" xr:uid="{00000000-0005-0000-0000-000001000000}"/>
    <cellStyle name="Moneda" xfId="2" builtinId="4"/>
    <cellStyle name="Moneda [0]" xfId="7" builtinId="7"/>
    <cellStyle name="Moneda 2" xfId="5" xr:uid="{00000000-0005-0000-0000-000004000000}"/>
    <cellStyle name="Normal" xfId="0" builtinId="0"/>
    <cellStyle name="Normal 2" xfId="4" xr:uid="{00000000-0005-0000-0000-000006000000}"/>
    <cellStyle name="Normal 3" xfId="6" xr:uid="{00000000-0005-0000-0000-000007000000}"/>
    <cellStyle name="Normal 4" xfId="8" xr:uid="{00000000-0005-0000-0000-000008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28575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181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209550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62950" y="0"/>
          <a:ext cx="2057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O" sz="900" b="0" i="1" u="none" strike="noStrike" baseline="0">
              <a:solidFill>
                <a:srgbClr val="0000FF"/>
              </a:solidFill>
              <a:latin typeface="Arial"/>
              <a:cs typeface="Arial"/>
            </a:rPr>
            <a:t>El aumento para 2007 se propuso a 4,5%, se aprobó el 3,7% y a noviembre 30 /07 el IPC asciende a 5,2%, es decir que se perdieron 1,5 puntos frente a la realidad, faltando aún el mes de diciembre de 2007. </a:t>
          </a:r>
        </a:p>
        <a:p>
          <a:pPr algn="l" rtl="0">
            <a:defRPr sz="1000"/>
          </a:pPr>
          <a:r>
            <a:rPr lang="es-CO" sz="900" b="0" i="1" u="none" strike="noStrike" baseline="0">
              <a:solidFill>
                <a:srgbClr val="0000FF"/>
              </a:solidFill>
              <a:latin typeface="Arial"/>
              <a:cs typeface="Arial"/>
            </a:rPr>
            <a:t>Para 2008 se propone entonces recuperar algo de los puntos perdidos pues la inflación proyectada para 2008 es del 4% y se propone un aumento promedio de 4,8%, advirtiendo que las categorias I y II subsidan las demás según se observa en el cuadro siguiente.</a:t>
          </a:r>
        </a:p>
      </xdr:txBody>
    </xdr:sp>
    <xdr:clientData/>
  </xdr:twoCellAnchor>
  <xdr:twoCellAnchor editAs="oneCell">
    <xdr:from>
      <xdr:col>1</xdr:col>
      <xdr:colOff>0</xdr:colOff>
      <xdr:row>108</xdr:row>
      <xdr:rowOff>317500</xdr:rowOff>
    </xdr:from>
    <xdr:to>
      <xdr:col>8</xdr:col>
      <xdr:colOff>463550</xdr:colOff>
      <xdr:row>138</xdr:row>
      <xdr:rowOff>238125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2900"/>
          <a:ext cx="9912350" cy="606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782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19253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O" sz="900" b="0" i="1" u="none" strike="noStrike" baseline="0">
              <a:solidFill>
                <a:srgbClr val="0000FF"/>
              </a:solidFill>
              <a:latin typeface="Arial"/>
              <a:cs typeface="Arial"/>
            </a:rPr>
            <a:t>El aumento para 2007 se propuso a 4,5%, se aprobó el 3,7% y a noviembre 30 /07 el IPC asciende a 5,2%, es decir que se perdieron 1,5 puntos frente a la realidad, faltando aún el mes de diciembre de 2007. </a:t>
          </a:r>
        </a:p>
        <a:p>
          <a:pPr algn="l" rtl="0">
            <a:defRPr sz="1000"/>
          </a:pPr>
          <a:r>
            <a:rPr lang="es-CO" sz="900" b="0" i="1" u="none" strike="noStrike" baseline="0">
              <a:solidFill>
                <a:srgbClr val="0000FF"/>
              </a:solidFill>
              <a:latin typeface="Arial"/>
              <a:cs typeface="Arial"/>
            </a:rPr>
            <a:t>Para 2008 se propone entonces recuperar algo de los puntos perdidos pues la inflación proyectada para 2008 es del 4% y se propone un aumento promedio de 4,8%, advirtiendo que las categorias I y II subsidan las demás según se observa en el cuadro siguiente.</a:t>
          </a:r>
        </a:p>
      </xdr:txBody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7</xdr:col>
      <xdr:colOff>371475</xdr:colOff>
      <xdr:row>50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067675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44"/>
  <sheetViews>
    <sheetView topLeftCell="D7" zoomScale="75" workbookViewId="0">
      <selection activeCell="N8" sqref="N8"/>
    </sheetView>
  </sheetViews>
  <sheetFormatPr baseColWidth="10" defaultRowHeight="14.25" x14ac:dyDescent="0.2"/>
  <cols>
    <col min="1" max="1" width="11.42578125" style="33"/>
    <col min="2" max="2" width="29.42578125" style="33" customWidth="1"/>
    <col min="3" max="3" width="33.28515625" style="33" customWidth="1"/>
    <col min="4" max="4" width="13.85546875" style="33" customWidth="1"/>
    <col min="5" max="5" width="15.140625" style="33" bestFit="1" customWidth="1"/>
    <col min="6" max="6" width="17" style="33" customWidth="1"/>
    <col min="7" max="7" width="15.28515625" style="33" bestFit="1" customWidth="1"/>
    <col min="8" max="8" width="17.42578125" style="33" customWidth="1"/>
    <col min="9" max="9" width="16.5703125" style="33" customWidth="1"/>
    <col min="10" max="11" width="13.42578125" style="33" customWidth="1"/>
    <col min="12" max="12" width="14.28515625" style="33" customWidth="1"/>
    <col min="13" max="13" width="22.140625" style="33" customWidth="1"/>
    <col min="14" max="14" width="24.85546875" style="33" customWidth="1"/>
    <col min="15" max="15" width="15.5703125" style="33" customWidth="1"/>
    <col min="16" max="16" width="13.85546875" style="33" customWidth="1"/>
    <col min="17" max="17" width="23" style="33" customWidth="1"/>
    <col min="18" max="18" width="14.42578125" style="33" customWidth="1"/>
    <col min="19" max="19" width="13.5703125" style="33" customWidth="1"/>
    <col min="20" max="20" width="15" style="33" customWidth="1"/>
    <col min="21" max="21" width="14.42578125" style="33" customWidth="1"/>
    <col min="22" max="16384" width="11.42578125" style="33"/>
  </cols>
  <sheetData>
    <row r="1" spans="2:20" ht="15" x14ac:dyDescent="0.2">
      <c r="B1" s="179" t="s">
        <v>9</v>
      </c>
      <c r="C1" s="179"/>
      <c r="D1" s="179"/>
      <c r="E1" s="179"/>
      <c r="F1" s="179"/>
      <c r="G1" s="179"/>
      <c r="H1" s="179"/>
      <c r="I1" s="179"/>
      <c r="J1" s="179"/>
    </row>
    <row r="2" spans="2:20" ht="15" x14ac:dyDescent="0.2">
      <c r="B2" s="180" t="s">
        <v>38</v>
      </c>
      <c r="C2" s="180"/>
      <c r="D2" s="180"/>
      <c r="E2" s="180"/>
      <c r="F2" s="180"/>
      <c r="G2" s="180"/>
      <c r="H2" s="180"/>
      <c r="I2" s="180"/>
      <c r="J2" s="180"/>
    </row>
    <row r="3" spans="2:20" ht="15" x14ac:dyDescent="0.2">
      <c r="B3" s="180" t="s">
        <v>37</v>
      </c>
      <c r="C3" s="180"/>
      <c r="D3" s="180"/>
      <c r="E3" s="180"/>
      <c r="F3" s="180"/>
      <c r="G3" s="180"/>
      <c r="H3" s="180"/>
      <c r="I3" s="180"/>
      <c r="J3" s="180"/>
    </row>
    <row r="4" spans="2:20" ht="15" x14ac:dyDescent="0.2">
      <c r="B4" s="180" t="s">
        <v>39</v>
      </c>
      <c r="C4" s="180"/>
      <c r="D4" s="180"/>
      <c r="E4" s="180"/>
      <c r="F4" s="180"/>
      <c r="G4" s="180"/>
      <c r="H4" s="180"/>
      <c r="I4" s="180"/>
    </row>
    <row r="5" spans="2:20" ht="53.25" customHeight="1" x14ac:dyDescent="0.2">
      <c r="B5" s="181" t="s">
        <v>49</v>
      </c>
      <c r="C5" s="181"/>
      <c r="D5" s="181"/>
      <c r="E5" s="181"/>
      <c r="F5" s="181"/>
      <c r="G5" s="181"/>
      <c r="H5" s="181"/>
      <c r="I5" s="181"/>
      <c r="J5" s="181"/>
    </row>
    <row r="6" spans="2:20" ht="18" customHeight="1" x14ac:dyDescent="0.2">
      <c r="B6" s="165" t="s">
        <v>93</v>
      </c>
      <c r="C6" s="165"/>
      <c r="D6" s="165"/>
      <c r="E6" s="165"/>
      <c r="F6" s="165"/>
      <c r="G6" s="165"/>
      <c r="H6" s="165"/>
      <c r="I6" s="165"/>
      <c r="J6" s="165"/>
    </row>
    <row r="7" spans="2:20" ht="18.75" customHeight="1" x14ac:dyDescent="0.2">
      <c r="B7" s="164" t="s">
        <v>15</v>
      </c>
      <c r="C7" s="165"/>
      <c r="D7" s="165"/>
      <c r="E7" s="165"/>
      <c r="F7" s="165"/>
      <c r="G7" s="165"/>
      <c r="H7" s="165"/>
      <c r="I7" s="165"/>
      <c r="J7" s="165"/>
    </row>
    <row r="8" spans="2:20" ht="51" customHeight="1" thickBot="1" x14ac:dyDescent="0.25">
      <c r="B8" s="34"/>
      <c r="C8" s="166" t="s">
        <v>95</v>
      </c>
      <c r="D8" s="166"/>
      <c r="E8" s="166"/>
      <c r="F8" s="166"/>
      <c r="G8" s="35">
        <v>5.3100000000000001E-2</v>
      </c>
      <c r="H8" s="36"/>
      <c r="I8" s="36"/>
      <c r="J8" s="37"/>
      <c r="K8" s="38"/>
      <c r="L8" s="38"/>
    </row>
    <row r="9" spans="2:20" ht="16.5" thickTop="1" thickBot="1" x14ac:dyDescent="0.25">
      <c r="B9" s="39" t="s">
        <v>25</v>
      </c>
      <c r="C9" s="40"/>
      <c r="D9" s="40" t="s">
        <v>2</v>
      </c>
      <c r="E9" s="40" t="s">
        <v>3</v>
      </c>
      <c r="F9" s="40" t="s">
        <v>4</v>
      </c>
      <c r="G9" s="40" t="s">
        <v>5</v>
      </c>
      <c r="H9" s="40" t="s">
        <v>6</v>
      </c>
      <c r="I9" s="37"/>
      <c r="J9" s="37"/>
      <c r="K9" s="37"/>
      <c r="N9" s="186" t="s">
        <v>50</v>
      </c>
      <c r="O9" s="186"/>
      <c r="P9" s="186" t="s">
        <v>96</v>
      </c>
      <c r="Q9" s="186"/>
      <c r="R9" s="186"/>
      <c r="S9" s="186"/>
      <c r="T9" s="186"/>
    </row>
    <row r="10" spans="2:20" ht="17.25" customHeight="1" thickTop="1" thickBot="1" x14ac:dyDescent="0.25">
      <c r="B10" s="167" t="s">
        <v>45</v>
      </c>
      <c r="C10" s="41" t="s">
        <v>63</v>
      </c>
      <c r="D10" s="42"/>
      <c r="E10" s="42"/>
      <c r="F10" s="42"/>
      <c r="G10" s="42"/>
      <c r="H10" s="42"/>
      <c r="I10" s="43"/>
      <c r="J10" s="43"/>
      <c r="K10" s="43"/>
      <c r="N10" s="186"/>
      <c r="O10" s="186"/>
      <c r="P10" s="44" t="s">
        <v>2</v>
      </c>
      <c r="Q10" s="44" t="s">
        <v>3</v>
      </c>
      <c r="R10" s="44" t="s">
        <v>4</v>
      </c>
      <c r="S10" s="44" t="s">
        <v>5</v>
      </c>
      <c r="T10" s="44" t="s">
        <v>6</v>
      </c>
    </row>
    <row r="11" spans="2:20" ht="16.5" thickTop="1" thickBot="1" x14ac:dyDescent="0.25">
      <c r="B11" s="168"/>
      <c r="C11" s="45" t="s">
        <v>94</v>
      </c>
      <c r="D11" s="46">
        <f>ROUND(+D10*(1+$G$8),-2)</f>
        <v>0</v>
      </c>
      <c r="E11" s="46">
        <f>ROUND(+E10*(1+$G$8),-2)</f>
        <v>0</v>
      </c>
      <c r="F11" s="46">
        <f>ROUND(+F10*(1+$G$8),-2)</f>
        <v>0</v>
      </c>
      <c r="G11" s="46">
        <f>ROUND(+G10*(1+$G$8),-2)</f>
        <v>0</v>
      </c>
      <c r="H11" s="46">
        <f>ROUND(+H10*(1+$G$8),-2)</f>
        <v>0</v>
      </c>
      <c r="I11" s="37"/>
      <c r="J11" s="37"/>
      <c r="K11" s="37"/>
      <c r="N11" s="182" t="s">
        <v>45</v>
      </c>
      <c r="O11" s="182"/>
      <c r="P11" s="47">
        <f>+D11</f>
        <v>0</v>
      </c>
      <c r="Q11" s="47">
        <f>+E11</f>
        <v>0</v>
      </c>
      <c r="R11" s="47">
        <f>+F11</f>
        <v>0</v>
      </c>
      <c r="S11" s="47">
        <f>+G11</f>
        <v>0</v>
      </c>
      <c r="T11" s="47">
        <f>+H11</f>
        <v>0</v>
      </c>
    </row>
    <row r="12" spans="2:20" ht="16.5" thickTop="1" thickBot="1" x14ac:dyDescent="0.25">
      <c r="B12" s="169" t="s">
        <v>46</v>
      </c>
      <c r="C12" s="41" t="s">
        <v>63</v>
      </c>
      <c r="D12" s="42">
        <v>7700</v>
      </c>
      <c r="E12" s="42">
        <v>8400</v>
      </c>
      <c r="F12" s="42">
        <v>17900</v>
      </c>
      <c r="G12" s="42">
        <v>22700</v>
      </c>
      <c r="H12" s="42">
        <v>25600</v>
      </c>
      <c r="I12" s="48"/>
      <c r="J12" s="48"/>
      <c r="K12" s="48"/>
      <c r="N12" s="182" t="s">
        <v>46</v>
      </c>
      <c r="O12" s="182"/>
      <c r="P12" s="47">
        <f>+D13</f>
        <v>8100</v>
      </c>
      <c r="Q12" s="47">
        <f>+E13</f>
        <v>8800</v>
      </c>
      <c r="R12" s="47">
        <f>+F13</f>
        <v>18900</v>
      </c>
      <c r="S12" s="47">
        <f>+G13</f>
        <v>23900</v>
      </c>
      <c r="T12" s="47">
        <f>+H13</f>
        <v>27000</v>
      </c>
    </row>
    <row r="13" spans="2:20" ht="16.5" thickTop="1" thickBot="1" x14ac:dyDescent="0.25">
      <c r="B13" s="170"/>
      <c r="C13" s="45" t="s">
        <v>94</v>
      </c>
      <c r="D13" s="46">
        <f>ROUND(+D12*(1+$G$8),-2)</f>
        <v>8100</v>
      </c>
      <c r="E13" s="46">
        <f>ROUND(+E12*(1+$G$8),-2)</f>
        <v>8800</v>
      </c>
      <c r="F13" s="46">
        <f>ROUND(+F12*(1+$G$8),-2)</f>
        <v>18900</v>
      </c>
      <c r="G13" s="46">
        <f>ROUND(+G12*(1+$G$8),-2)</f>
        <v>23900</v>
      </c>
      <c r="H13" s="46">
        <f>ROUND(+H12*(1+$G$8),-2)</f>
        <v>27000</v>
      </c>
      <c r="I13" s="49"/>
      <c r="J13" s="49"/>
      <c r="K13" s="49"/>
      <c r="N13" s="182" t="s">
        <v>35</v>
      </c>
      <c r="O13" s="182"/>
      <c r="P13" s="47">
        <f>+D15</f>
        <v>8300</v>
      </c>
      <c r="Q13" s="47">
        <f>+E15</f>
        <v>9100</v>
      </c>
      <c r="R13" s="47">
        <f>+F15</f>
        <v>19200</v>
      </c>
      <c r="S13" s="47">
        <f>+G15</f>
        <v>24300</v>
      </c>
      <c r="T13" s="47">
        <f>+H15</f>
        <v>27300</v>
      </c>
    </row>
    <row r="14" spans="2:20" ht="15" thickTop="1" x14ac:dyDescent="0.2">
      <c r="B14" s="171" t="s">
        <v>35</v>
      </c>
      <c r="C14" s="41" t="s">
        <v>63</v>
      </c>
      <c r="D14" s="42">
        <v>7900</v>
      </c>
      <c r="E14" s="42">
        <v>8600</v>
      </c>
      <c r="F14" s="42">
        <v>18200</v>
      </c>
      <c r="G14" s="30">
        <v>23100</v>
      </c>
      <c r="H14" s="30">
        <v>25900</v>
      </c>
      <c r="I14" s="48"/>
      <c r="J14" s="48"/>
      <c r="K14" s="48"/>
      <c r="N14" s="50"/>
      <c r="O14" s="50"/>
      <c r="P14" s="51"/>
      <c r="Q14" s="51"/>
      <c r="R14" s="51"/>
      <c r="S14" s="51"/>
      <c r="T14" s="51"/>
    </row>
    <row r="15" spans="2:20" ht="15" x14ac:dyDescent="0.2">
      <c r="B15" s="172"/>
      <c r="C15" s="45" t="s">
        <v>94</v>
      </c>
      <c r="D15" s="46">
        <f>ROUND(+D14*(1+$G$8),-2)</f>
        <v>8300</v>
      </c>
      <c r="E15" s="46">
        <f>ROUND(+E14*(1+$G$8),-2)</f>
        <v>9100</v>
      </c>
      <c r="F15" s="46">
        <f>ROUND(+F14*(1+$G$8),-2)</f>
        <v>19200</v>
      </c>
      <c r="G15" s="46">
        <f>ROUND(+G14*(1+$G$8),-2)</f>
        <v>24300</v>
      </c>
      <c r="H15" s="46">
        <f>ROUND(+H14*(1+$G$8),-2)</f>
        <v>27300</v>
      </c>
      <c r="I15" s="49"/>
      <c r="J15" s="49"/>
      <c r="K15" s="49"/>
      <c r="T15" s="52"/>
    </row>
    <row r="16" spans="2:20" ht="15.75" thickBot="1" x14ac:dyDescent="0.25">
      <c r="B16" s="53"/>
      <c r="C16" s="54"/>
      <c r="D16" s="55"/>
      <c r="E16" s="55"/>
      <c r="F16" s="55"/>
      <c r="G16" s="55"/>
      <c r="H16" s="56"/>
      <c r="I16" s="48"/>
      <c r="J16" s="48"/>
      <c r="K16" s="48"/>
      <c r="T16" s="57"/>
    </row>
    <row r="17" spans="2:21" ht="16.5" thickTop="1" thickBot="1" x14ac:dyDescent="0.25">
      <c r="B17" s="58" t="s">
        <v>25</v>
      </c>
      <c r="C17" s="59" t="s">
        <v>56</v>
      </c>
      <c r="D17" s="60" t="s">
        <v>97</v>
      </c>
      <c r="E17" s="60" t="s">
        <v>98</v>
      </c>
      <c r="F17" s="60" t="s">
        <v>100</v>
      </c>
      <c r="G17" s="60" t="s">
        <v>99</v>
      </c>
      <c r="H17" s="61"/>
      <c r="I17" s="48"/>
      <c r="J17" s="48"/>
      <c r="K17" s="48"/>
      <c r="N17" s="186" t="s">
        <v>50</v>
      </c>
      <c r="O17" s="186"/>
      <c r="P17" s="154" t="s">
        <v>56</v>
      </c>
      <c r="Q17" s="155"/>
      <c r="R17" s="155"/>
      <c r="S17" s="156"/>
      <c r="T17" s="62"/>
    </row>
    <row r="18" spans="2:21" ht="16.5" thickTop="1" thickBot="1" x14ac:dyDescent="0.25">
      <c r="B18" s="167" t="s">
        <v>45</v>
      </c>
      <c r="C18" s="41" t="s">
        <v>63</v>
      </c>
      <c r="D18" s="30">
        <v>6100</v>
      </c>
      <c r="E18" s="30">
        <v>8700</v>
      </c>
      <c r="F18" s="30">
        <v>9000</v>
      </c>
      <c r="G18" s="30">
        <v>0</v>
      </c>
      <c r="H18" s="63"/>
      <c r="I18" s="48"/>
      <c r="J18" s="48"/>
      <c r="K18" s="48"/>
      <c r="N18" s="186"/>
      <c r="O18" s="186"/>
      <c r="P18" s="44" t="s">
        <v>97</v>
      </c>
      <c r="Q18" s="44" t="s">
        <v>98</v>
      </c>
      <c r="R18" s="44" t="s">
        <v>100</v>
      </c>
      <c r="S18" s="44" t="s">
        <v>99</v>
      </c>
      <c r="T18" s="62"/>
    </row>
    <row r="19" spans="2:21" ht="16.5" thickTop="1" thickBot="1" x14ac:dyDescent="0.25">
      <c r="B19" s="168"/>
      <c r="C19" s="45" t="s">
        <v>94</v>
      </c>
      <c r="D19" s="46">
        <f>ROUND(+D18*(1+$G$8),-2)</f>
        <v>6400</v>
      </c>
      <c r="E19" s="46">
        <f>ROUND(+E18*(1+$G$8),-2)</f>
        <v>9200</v>
      </c>
      <c r="F19" s="46">
        <f>ROUND(+F18*(1+$G$8),-2)</f>
        <v>9500</v>
      </c>
      <c r="G19" s="46">
        <f>ROUND(+G18*(1+$G$8),-2)</f>
        <v>0</v>
      </c>
      <c r="H19" s="61"/>
      <c r="I19" s="48"/>
      <c r="J19" s="48"/>
      <c r="K19" s="48"/>
      <c r="N19" s="187" t="s">
        <v>45</v>
      </c>
      <c r="O19" s="188"/>
      <c r="P19" s="47">
        <f>+D19</f>
        <v>6400</v>
      </c>
      <c r="Q19" s="47">
        <f>+E19</f>
        <v>9200</v>
      </c>
      <c r="R19" s="47">
        <f>+F19</f>
        <v>9500</v>
      </c>
      <c r="S19" s="47">
        <f>+G19</f>
        <v>0</v>
      </c>
      <c r="T19" s="62"/>
    </row>
    <row r="20" spans="2:21" ht="16.5" thickTop="1" thickBot="1" x14ac:dyDescent="0.25">
      <c r="B20" s="169" t="s">
        <v>46</v>
      </c>
      <c r="C20" s="41" t="s">
        <v>63</v>
      </c>
      <c r="D20" s="30">
        <v>6000</v>
      </c>
      <c r="E20" s="30">
        <v>7800</v>
      </c>
      <c r="F20" s="30">
        <v>8100</v>
      </c>
      <c r="G20" s="30">
        <v>6200</v>
      </c>
      <c r="H20" s="63"/>
      <c r="I20" s="48"/>
      <c r="J20" s="48"/>
      <c r="K20" s="48"/>
      <c r="N20" s="187" t="s">
        <v>46</v>
      </c>
      <c r="O20" s="188"/>
      <c r="P20" s="47">
        <f>+D21</f>
        <v>6300</v>
      </c>
      <c r="Q20" s="47">
        <f>+E21</f>
        <v>8200</v>
      </c>
      <c r="R20" s="47">
        <f>+F21</f>
        <v>8500</v>
      </c>
      <c r="S20" s="47">
        <f>+G21</f>
        <v>6500</v>
      </c>
    </row>
    <row r="21" spans="2:21" ht="16.5" thickTop="1" thickBot="1" x14ac:dyDescent="0.25">
      <c r="B21" s="170"/>
      <c r="C21" s="45" t="s">
        <v>94</v>
      </c>
      <c r="D21" s="46">
        <f>ROUND(+D20*(1+$G$8),-2)</f>
        <v>6300</v>
      </c>
      <c r="E21" s="46">
        <f>ROUND(+E20*(1+$G$8),-2)</f>
        <v>8200</v>
      </c>
      <c r="F21" s="46">
        <f>ROUND(+F20*(1+$G$8),-2)</f>
        <v>8500</v>
      </c>
      <c r="G21" s="46">
        <f>ROUND(+G20*(1+$G$8),-2)</f>
        <v>6500</v>
      </c>
      <c r="H21" s="61"/>
      <c r="I21" s="48"/>
      <c r="J21" s="48"/>
      <c r="K21" s="48"/>
      <c r="N21" s="187" t="s">
        <v>35</v>
      </c>
      <c r="O21" s="188"/>
      <c r="P21" s="47">
        <f>+D23</f>
        <v>6300</v>
      </c>
      <c r="Q21" s="47">
        <f>+E23</f>
        <v>8200</v>
      </c>
      <c r="R21" s="47">
        <f>+F23</f>
        <v>8500</v>
      </c>
      <c r="S21" s="47">
        <f>+G23</f>
        <v>0</v>
      </c>
    </row>
    <row r="22" spans="2:21" ht="15" thickTop="1" x14ac:dyDescent="0.2">
      <c r="B22" s="171" t="s">
        <v>35</v>
      </c>
      <c r="C22" s="41" t="s">
        <v>63</v>
      </c>
      <c r="D22" s="42">
        <v>6000</v>
      </c>
      <c r="E22" s="42">
        <v>7800</v>
      </c>
      <c r="F22" s="42">
        <v>8100</v>
      </c>
      <c r="G22" s="30">
        <v>0</v>
      </c>
      <c r="H22" s="31"/>
      <c r="I22" s="48"/>
      <c r="J22" s="48"/>
      <c r="K22" s="48"/>
    </row>
    <row r="23" spans="2:21" ht="15" x14ac:dyDescent="0.2">
      <c r="B23" s="172"/>
      <c r="C23" s="45" t="s">
        <v>94</v>
      </c>
      <c r="D23" s="46">
        <f>ROUND(+D22*(1+$G$8),-2)</f>
        <v>6300</v>
      </c>
      <c r="E23" s="46">
        <f>ROUND(+E22*(1+$G$8),-2)</f>
        <v>8200</v>
      </c>
      <c r="F23" s="46">
        <f>ROUND(+F22*(1+$G$8),-2)</f>
        <v>8500</v>
      </c>
      <c r="G23" s="46">
        <f>ROUND(+G22*(1+$G$8),-2)</f>
        <v>0</v>
      </c>
      <c r="H23" s="61"/>
      <c r="I23" s="48"/>
      <c r="J23" s="48"/>
      <c r="K23" s="48"/>
    </row>
    <row r="24" spans="2:21" ht="15" x14ac:dyDescent="0.2">
      <c r="B24" s="176"/>
      <c r="C24" s="64"/>
      <c r="D24" s="65"/>
      <c r="E24" s="65"/>
      <c r="F24" s="65"/>
      <c r="G24" s="32"/>
      <c r="H24" s="61"/>
      <c r="I24" s="61"/>
      <c r="J24" s="48"/>
      <c r="K24" s="48"/>
      <c r="L24" s="48"/>
    </row>
    <row r="25" spans="2:21" s="67" customFormat="1" ht="15.75" thickBot="1" x14ac:dyDescent="0.25">
      <c r="B25" s="177"/>
      <c r="C25" s="66"/>
      <c r="D25" s="61"/>
      <c r="E25" s="61"/>
      <c r="F25" s="61"/>
      <c r="G25" s="61"/>
      <c r="H25" s="61"/>
      <c r="I25" s="61"/>
      <c r="J25" s="48"/>
      <c r="K25" s="48"/>
      <c r="L25" s="48"/>
    </row>
    <row r="26" spans="2:21" ht="17.25" customHeight="1" thickTop="1" thickBot="1" x14ac:dyDescent="0.25">
      <c r="B26" s="144" t="s">
        <v>36</v>
      </c>
      <c r="C26" s="145"/>
      <c r="D26" s="145"/>
      <c r="E26" s="145"/>
      <c r="F26" s="145"/>
      <c r="G26" s="145"/>
      <c r="H26" s="145"/>
      <c r="I26" s="145"/>
      <c r="J26" s="145"/>
      <c r="K26" s="146"/>
      <c r="N26" s="186" t="s">
        <v>111</v>
      </c>
      <c r="O26" s="186"/>
      <c r="P26" s="186"/>
      <c r="Q26" s="186"/>
      <c r="R26" s="186"/>
      <c r="S26" s="186"/>
      <c r="T26" s="186"/>
      <c r="U26" s="186"/>
    </row>
    <row r="27" spans="2:21" ht="18.75" customHeight="1" thickTop="1" thickBot="1" x14ac:dyDescent="0.25">
      <c r="B27" s="69" t="s">
        <v>25</v>
      </c>
      <c r="C27" s="70"/>
      <c r="D27" s="70" t="s">
        <v>14</v>
      </c>
      <c r="E27" s="70" t="s">
        <v>2</v>
      </c>
      <c r="F27" s="70" t="s">
        <v>3</v>
      </c>
      <c r="G27" s="70" t="s">
        <v>4</v>
      </c>
      <c r="H27" s="70" t="s">
        <v>5</v>
      </c>
      <c r="I27" s="70" t="s">
        <v>6</v>
      </c>
      <c r="J27" s="71" t="s">
        <v>12</v>
      </c>
      <c r="K27" s="71" t="s">
        <v>47</v>
      </c>
      <c r="L27" s="67"/>
      <c r="N27" s="186" t="s">
        <v>101</v>
      </c>
      <c r="O27" s="186" t="s">
        <v>65</v>
      </c>
      <c r="P27" s="186"/>
      <c r="Q27" s="186"/>
      <c r="R27" s="186"/>
      <c r="S27" s="186"/>
      <c r="T27" s="186"/>
      <c r="U27" s="186"/>
    </row>
    <row r="28" spans="2:21" ht="17.25" customHeight="1" thickTop="1" thickBot="1" x14ac:dyDescent="0.25">
      <c r="B28" s="173" t="s">
        <v>13</v>
      </c>
      <c r="C28" s="41" t="s">
        <v>63</v>
      </c>
      <c r="D28" s="72"/>
      <c r="E28" s="42">
        <v>8400</v>
      </c>
      <c r="F28" s="42">
        <v>10800</v>
      </c>
      <c r="G28" s="42">
        <v>25400</v>
      </c>
      <c r="H28" s="42">
        <v>30600</v>
      </c>
      <c r="I28" s="42">
        <v>35600</v>
      </c>
      <c r="J28" s="99"/>
      <c r="K28" s="100"/>
      <c r="L28" s="67"/>
      <c r="N28" s="186"/>
      <c r="O28" s="44" t="s">
        <v>2</v>
      </c>
      <c r="P28" s="44" t="s">
        <v>3</v>
      </c>
      <c r="Q28" s="44" t="s">
        <v>4</v>
      </c>
      <c r="R28" s="44" t="s">
        <v>5</v>
      </c>
      <c r="S28" s="44" t="s">
        <v>6</v>
      </c>
      <c r="T28" s="44" t="s">
        <v>12</v>
      </c>
      <c r="U28" s="44" t="s">
        <v>47</v>
      </c>
    </row>
    <row r="29" spans="2:21" ht="16.5" thickTop="1" thickBot="1" x14ac:dyDescent="0.25">
      <c r="B29" s="173"/>
      <c r="C29" s="45" t="s">
        <v>94</v>
      </c>
      <c r="D29" s="73"/>
      <c r="E29" s="46">
        <f>ROUND(+E28*(1+$G$8),-2)</f>
        <v>8800</v>
      </c>
      <c r="F29" s="46">
        <f>ROUND(+F28*(1+$G$8),-2)</f>
        <v>11400</v>
      </c>
      <c r="G29" s="46">
        <f>ROUND(+G28*(1+$G$8),-2)</f>
        <v>26700</v>
      </c>
      <c r="H29" s="46">
        <f>ROUND(+H28*(1+$G$8),-2)</f>
        <v>32200</v>
      </c>
      <c r="I29" s="46">
        <f>ROUND(+I28*(1+$G$8),-2)</f>
        <v>37500</v>
      </c>
      <c r="J29" s="174"/>
      <c r="K29" s="175"/>
      <c r="L29" s="74"/>
      <c r="N29" s="107" t="s">
        <v>13</v>
      </c>
      <c r="O29" s="108">
        <f>+E29</f>
        <v>8800</v>
      </c>
      <c r="P29" s="108">
        <f t="shared" ref="P29:U29" si="0">+F29</f>
        <v>11400</v>
      </c>
      <c r="Q29" s="108">
        <f t="shared" si="0"/>
        <v>26700</v>
      </c>
      <c r="R29" s="108">
        <f t="shared" si="0"/>
        <v>32200</v>
      </c>
      <c r="S29" s="108">
        <f t="shared" si="0"/>
        <v>37500</v>
      </c>
      <c r="T29" s="108">
        <f t="shared" si="0"/>
        <v>0</v>
      </c>
      <c r="U29" s="108">
        <f t="shared" si="0"/>
        <v>0</v>
      </c>
    </row>
    <row r="30" spans="2:21" ht="16.5" customHeight="1" thickTop="1" thickBot="1" x14ac:dyDescent="0.25">
      <c r="B30" s="163" t="s">
        <v>48</v>
      </c>
      <c r="C30" s="41" t="s">
        <v>63</v>
      </c>
      <c r="D30" s="72"/>
      <c r="E30" s="42">
        <v>11100</v>
      </c>
      <c r="F30" s="42">
        <v>16200</v>
      </c>
      <c r="G30" s="42">
        <v>16200</v>
      </c>
      <c r="H30" s="42">
        <v>16200</v>
      </c>
      <c r="I30" s="30">
        <v>29400</v>
      </c>
      <c r="J30" s="30">
        <v>46800</v>
      </c>
      <c r="K30" s="30">
        <v>53900</v>
      </c>
      <c r="L30" s="74"/>
      <c r="N30" s="107" t="s">
        <v>48</v>
      </c>
      <c r="O30" s="108">
        <f>+E31</f>
        <v>11700</v>
      </c>
      <c r="P30" s="108">
        <f t="shared" ref="P30:U30" si="1">+F31</f>
        <v>17100</v>
      </c>
      <c r="Q30" s="108">
        <f t="shared" si="1"/>
        <v>17100</v>
      </c>
      <c r="R30" s="108">
        <f t="shared" si="1"/>
        <v>17100</v>
      </c>
      <c r="S30" s="108">
        <f t="shared" si="1"/>
        <v>31000</v>
      </c>
      <c r="T30" s="108">
        <f t="shared" si="1"/>
        <v>49300</v>
      </c>
      <c r="U30" s="108">
        <f t="shared" si="1"/>
        <v>56800</v>
      </c>
    </row>
    <row r="31" spans="2:21" ht="16.5" customHeight="1" thickTop="1" thickBot="1" x14ac:dyDescent="0.25">
      <c r="B31" s="163"/>
      <c r="C31" s="45" t="s">
        <v>94</v>
      </c>
      <c r="D31" s="73"/>
      <c r="E31" s="46">
        <f>ROUND(+E30*(1+$G$8),-2)</f>
        <v>11700</v>
      </c>
      <c r="F31" s="46">
        <f>ROUND(+F30*(1+$G$8),-2)</f>
        <v>17100</v>
      </c>
      <c r="G31" s="46">
        <f>ROUND(+G30*(1+$G$8),-2)</f>
        <v>17100</v>
      </c>
      <c r="H31" s="46">
        <f>ROUND(+H30*(1+$G$8),-2)</f>
        <v>17100</v>
      </c>
      <c r="I31" s="46">
        <f>ROUND(+I30*(1+$G$8),-2)</f>
        <v>31000</v>
      </c>
      <c r="J31" s="75">
        <f t="shared" ref="J31:K31" si="2">ROUND(+J30*(1+$G$8),-2)</f>
        <v>49300</v>
      </c>
      <c r="K31" s="75">
        <f t="shared" si="2"/>
        <v>56800</v>
      </c>
      <c r="L31" s="74"/>
      <c r="N31" s="107" t="s">
        <v>80</v>
      </c>
      <c r="O31" s="108">
        <f>+E33</f>
        <v>7300</v>
      </c>
      <c r="P31" s="108">
        <f t="shared" ref="P31:U31" si="3">+F33</f>
        <v>8300</v>
      </c>
      <c r="Q31" s="108">
        <f t="shared" si="3"/>
        <v>19800</v>
      </c>
      <c r="R31" s="108">
        <f t="shared" si="3"/>
        <v>26300</v>
      </c>
      <c r="S31" s="108">
        <f t="shared" si="3"/>
        <v>30100</v>
      </c>
      <c r="T31" s="108">
        <f t="shared" si="3"/>
        <v>0</v>
      </c>
      <c r="U31" s="108">
        <f t="shared" si="3"/>
        <v>0</v>
      </c>
    </row>
    <row r="32" spans="2:21" ht="16.5" customHeight="1" thickTop="1" thickBot="1" x14ac:dyDescent="0.25">
      <c r="B32" s="178" t="s">
        <v>107</v>
      </c>
      <c r="C32" s="76" t="s">
        <v>63</v>
      </c>
      <c r="D32" s="77"/>
      <c r="E32" s="78">
        <v>6900</v>
      </c>
      <c r="F32" s="78">
        <v>7900</v>
      </c>
      <c r="G32" s="78">
        <v>18800</v>
      </c>
      <c r="H32" s="98">
        <v>25000</v>
      </c>
      <c r="I32" s="98">
        <v>28600</v>
      </c>
      <c r="J32" s="101"/>
      <c r="K32" s="102"/>
      <c r="L32" s="74"/>
      <c r="N32" s="107" t="s">
        <v>108</v>
      </c>
      <c r="O32" s="108">
        <f>+E35</f>
        <v>7300</v>
      </c>
      <c r="P32" s="108">
        <f t="shared" ref="P32:U32" si="4">+F35</f>
        <v>8300</v>
      </c>
      <c r="Q32" s="108">
        <f t="shared" si="4"/>
        <v>19800</v>
      </c>
      <c r="R32" s="108">
        <f t="shared" si="4"/>
        <v>26300</v>
      </c>
      <c r="S32" s="108">
        <f t="shared" si="4"/>
        <v>30100</v>
      </c>
      <c r="T32" s="108">
        <f t="shared" si="4"/>
        <v>0</v>
      </c>
      <c r="U32" s="108">
        <f t="shared" si="4"/>
        <v>0</v>
      </c>
    </row>
    <row r="33" spans="2:21" ht="16.5" customHeight="1" thickTop="1" thickBot="1" x14ac:dyDescent="0.25">
      <c r="B33" s="178"/>
      <c r="C33" s="45" t="s">
        <v>94</v>
      </c>
      <c r="D33" s="73"/>
      <c r="E33" s="46">
        <f>ROUND(+E32*(1+$G$8),-2)</f>
        <v>7300</v>
      </c>
      <c r="F33" s="46">
        <f>ROUND(+F32*(1+$G$8),-2)</f>
        <v>8300</v>
      </c>
      <c r="G33" s="46">
        <f t="shared" ref="G33:I33" si="5">ROUND(+G32*(1+$G$8),-2)</f>
        <v>19800</v>
      </c>
      <c r="H33" s="46">
        <f t="shared" si="5"/>
        <v>26300</v>
      </c>
      <c r="I33" s="46">
        <f t="shared" si="5"/>
        <v>30100</v>
      </c>
      <c r="J33" s="103"/>
      <c r="K33" s="104"/>
      <c r="L33" s="74"/>
      <c r="N33" s="107" t="s">
        <v>53</v>
      </c>
      <c r="O33" s="108">
        <f>+E37</f>
        <v>9800</v>
      </c>
      <c r="P33" s="108">
        <f t="shared" ref="P33:U33" si="6">+F37</f>
        <v>10500</v>
      </c>
      <c r="Q33" s="108">
        <f t="shared" si="6"/>
        <v>0</v>
      </c>
      <c r="R33" s="108">
        <f t="shared" si="6"/>
        <v>0</v>
      </c>
      <c r="S33" s="108">
        <f t="shared" si="6"/>
        <v>0</v>
      </c>
      <c r="T33" s="108">
        <f t="shared" si="6"/>
        <v>0</v>
      </c>
      <c r="U33" s="108">
        <f t="shared" si="6"/>
        <v>0</v>
      </c>
    </row>
    <row r="34" spans="2:21" ht="16.5" customHeight="1" thickTop="1" thickBot="1" x14ac:dyDescent="0.25">
      <c r="B34" s="159" t="s">
        <v>108</v>
      </c>
      <c r="C34" s="76" t="s">
        <v>63</v>
      </c>
      <c r="D34" s="77"/>
      <c r="E34" s="78">
        <v>6900</v>
      </c>
      <c r="F34" s="78">
        <v>7900</v>
      </c>
      <c r="G34" s="78">
        <v>18800</v>
      </c>
      <c r="H34" s="98">
        <v>25000</v>
      </c>
      <c r="I34" s="98">
        <v>28600</v>
      </c>
      <c r="J34" s="103"/>
      <c r="K34" s="104"/>
      <c r="L34" s="74"/>
      <c r="N34" s="107" t="s">
        <v>54</v>
      </c>
      <c r="O34" s="108">
        <f>+E39</f>
        <v>0</v>
      </c>
      <c r="P34" s="108">
        <f t="shared" ref="P34:U34" si="7">+F39</f>
        <v>0</v>
      </c>
      <c r="Q34" s="108">
        <f t="shared" si="7"/>
        <v>21800</v>
      </c>
      <c r="R34" s="108">
        <f t="shared" si="7"/>
        <v>28500</v>
      </c>
      <c r="S34" s="108">
        <f t="shared" si="7"/>
        <v>33000</v>
      </c>
      <c r="T34" s="108">
        <f t="shared" si="7"/>
        <v>0</v>
      </c>
      <c r="U34" s="108">
        <f t="shared" si="7"/>
        <v>0</v>
      </c>
    </row>
    <row r="35" spans="2:21" ht="16.5" customHeight="1" thickTop="1" thickBot="1" x14ac:dyDescent="0.25">
      <c r="B35" s="160"/>
      <c r="C35" s="45" t="s">
        <v>94</v>
      </c>
      <c r="D35" s="73"/>
      <c r="E35" s="46">
        <f>ROUND(+E34*(1+$G$8),-2)</f>
        <v>7300</v>
      </c>
      <c r="F35" s="46">
        <f>ROUND(+F34*(1+$G$8),-2)</f>
        <v>8300</v>
      </c>
      <c r="G35" s="46">
        <f t="shared" ref="G35:I35" si="8">ROUND(+G34*(1+$G$8),-2)</f>
        <v>19800</v>
      </c>
      <c r="H35" s="46">
        <f t="shared" si="8"/>
        <v>26300</v>
      </c>
      <c r="I35" s="46">
        <f t="shared" si="8"/>
        <v>30100</v>
      </c>
      <c r="J35" s="103"/>
      <c r="K35" s="104"/>
      <c r="L35" s="74"/>
      <c r="N35" s="107" t="s">
        <v>81</v>
      </c>
      <c r="O35" s="108">
        <f>+E44</f>
        <v>8000</v>
      </c>
      <c r="P35" s="108">
        <f t="shared" ref="P35:U35" si="9">+F44</f>
        <v>8700</v>
      </c>
      <c r="Q35" s="108">
        <f t="shared" si="9"/>
        <v>22400</v>
      </c>
      <c r="R35" s="108">
        <f t="shared" si="9"/>
        <v>27900</v>
      </c>
      <c r="S35" s="108">
        <f t="shared" si="9"/>
        <v>32600</v>
      </c>
      <c r="T35" s="108">
        <f t="shared" si="9"/>
        <v>0</v>
      </c>
      <c r="U35" s="108">
        <f t="shared" si="9"/>
        <v>0</v>
      </c>
    </row>
    <row r="36" spans="2:21" ht="16.5" thickTop="1" thickBot="1" x14ac:dyDescent="0.25">
      <c r="B36" s="161" t="s">
        <v>53</v>
      </c>
      <c r="C36" s="41" t="s">
        <v>63</v>
      </c>
      <c r="D36" s="72"/>
      <c r="E36" s="42">
        <v>9300</v>
      </c>
      <c r="F36" s="42">
        <v>10000</v>
      </c>
      <c r="G36" s="42">
        <v>0</v>
      </c>
      <c r="H36" s="42">
        <v>0</v>
      </c>
      <c r="I36" s="42">
        <v>0</v>
      </c>
      <c r="J36" s="103"/>
      <c r="K36" s="104"/>
      <c r="L36" s="79"/>
      <c r="N36" s="107" t="s">
        <v>82</v>
      </c>
      <c r="O36" s="108">
        <f>+E46</f>
        <v>8000</v>
      </c>
      <c r="P36" s="108">
        <f t="shared" ref="P36:U36" si="10">+F46</f>
        <v>8700</v>
      </c>
      <c r="Q36" s="108">
        <f t="shared" si="10"/>
        <v>22400</v>
      </c>
      <c r="R36" s="108">
        <f t="shared" si="10"/>
        <v>27900</v>
      </c>
      <c r="S36" s="108">
        <f t="shared" si="10"/>
        <v>32600</v>
      </c>
      <c r="T36" s="108">
        <f t="shared" si="10"/>
        <v>0</v>
      </c>
      <c r="U36" s="108">
        <f t="shared" si="10"/>
        <v>0</v>
      </c>
    </row>
    <row r="37" spans="2:21" ht="16.5" thickTop="1" thickBot="1" x14ac:dyDescent="0.25">
      <c r="B37" s="161"/>
      <c r="C37" s="45" t="s">
        <v>94</v>
      </c>
      <c r="D37" s="73"/>
      <c r="E37" s="46">
        <f>ROUND(+E36*(1+$G$8),-2)</f>
        <v>9800</v>
      </c>
      <c r="F37" s="46">
        <f>ROUND(+F36*(1+$G$8),-2)</f>
        <v>10500</v>
      </c>
      <c r="G37" s="46"/>
      <c r="H37" s="46"/>
      <c r="I37" s="46"/>
      <c r="J37" s="103"/>
      <c r="K37" s="104"/>
      <c r="L37" s="79"/>
      <c r="N37" s="107" t="s">
        <v>83</v>
      </c>
      <c r="O37" s="108">
        <f>+E48</f>
        <v>8000</v>
      </c>
      <c r="P37" s="108">
        <f t="shared" ref="P37:U37" si="11">+F48</f>
        <v>8700</v>
      </c>
      <c r="Q37" s="108">
        <f t="shared" si="11"/>
        <v>22400</v>
      </c>
      <c r="R37" s="108">
        <f t="shared" si="11"/>
        <v>27900</v>
      </c>
      <c r="S37" s="108">
        <f t="shared" si="11"/>
        <v>32600</v>
      </c>
      <c r="T37" s="108">
        <f t="shared" si="11"/>
        <v>0</v>
      </c>
      <c r="U37" s="108">
        <f t="shared" si="11"/>
        <v>0</v>
      </c>
    </row>
    <row r="38" spans="2:21" ht="16.5" thickTop="1" thickBot="1" x14ac:dyDescent="0.25">
      <c r="B38" s="161" t="s">
        <v>54</v>
      </c>
      <c r="C38" s="41" t="s">
        <v>63</v>
      </c>
      <c r="D38" s="72"/>
      <c r="E38" s="42"/>
      <c r="F38" s="42"/>
      <c r="G38" s="42">
        <v>20700</v>
      </c>
      <c r="H38" s="98">
        <v>27100</v>
      </c>
      <c r="I38" s="98">
        <v>31300</v>
      </c>
      <c r="J38" s="103"/>
      <c r="K38" s="104"/>
      <c r="L38" s="79"/>
      <c r="N38" s="107" t="s">
        <v>109</v>
      </c>
      <c r="O38" s="108">
        <f>+E50</f>
        <v>8000</v>
      </c>
      <c r="P38" s="108">
        <f t="shared" ref="P38:U38" si="12">+F50</f>
        <v>8700</v>
      </c>
      <c r="Q38" s="108">
        <f t="shared" si="12"/>
        <v>22400</v>
      </c>
      <c r="R38" s="108">
        <f t="shared" si="12"/>
        <v>27900</v>
      </c>
      <c r="S38" s="108">
        <f t="shared" si="12"/>
        <v>32600</v>
      </c>
      <c r="T38" s="108">
        <f t="shared" si="12"/>
        <v>0</v>
      </c>
      <c r="U38" s="108">
        <f t="shared" si="12"/>
        <v>0</v>
      </c>
    </row>
    <row r="39" spans="2:21" ht="16.5" thickTop="1" thickBot="1" x14ac:dyDescent="0.25">
      <c r="B39" s="161"/>
      <c r="C39" s="45" t="s">
        <v>94</v>
      </c>
      <c r="D39" s="73"/>
      <c r="E39" s="46"/>
      <c r="F39" s="46"/>
      <c r="G39" s="46">
        <f>ROUND(+G38*(1+$G$8),-2)</f>
        <v>21800</v>
      </c>
      <c r="H39" s="46">
        <f>ROUND(+H38*(1+$G$8),-2)</f>
        <v>28500</v>
      </c>
      <c r="I39" s="46">
        <f>ROUND(+I38*(1+$G$8),-2)</f>
        <v>33000</v>
      </c>
      <c r="J39" s="103"/>
      <c r="K39" s="104"/>
      <c r="L39" s="79"/>
      <c r="N39" s="107" t="s">
        <v>85</v>
      </c>
      <c r="O39" s="108">
        <f>+E52</f>
        <v>8000</v>
      </c>
      <c r="P39" s="108">
        <f t="shared" ref="P39:U39" si="13">+F52</f>
        <v>8700</v>
      </c>
      <c r="Q39" s="108">
        <f t="shared" si="13"/>
        <v>22400</v>
      </c>
      <c r="R39" s="108">
        <f t="shared" si="13"/>
        <v>27900</v>
      </c>
      <c r="S39" s="108">
        <f t="shared" si="13"/>
        <v>32600</v>
      </c>
      <c r="T39" s="108">
        <f t="shared" si="13"/>
        <v>0</v>
      </c>
      <c r="U39" s="108">
        <f t="shared" si="13"/>
        <v>0</v>
      </c>
    </row>
    <row r="40" spans="2:21" ht="16.5" hidden="1" thickTop="1" thickBot="1" x14ac:dyDescent="0.25">
      <c r="B40" s="80" t="s">
        <v>31</v>
      </c>
      <c r="C40" s="80" t="s">
        <v>32</v>
      </c>
      <c r="D40" s="162" t="s">
        <v>33</v>
      </c>
      <c r="E40" s="162"/>
      <c r="F40" s="80" t="s">
        <v>34</v>
      </c>
      <c r="G40" s="68"/>
      <c r="H40" s="68"/>
      <c r="I40" s="68"/>
      <c r="J40" s="103"/>
      <c r="K40" s="104"/>
      <c r="N40" s="107" t="s">
        <v>102</v>
      </c>
      <c r="O40" s="107"/>
      <c r="P40" s="107"/>
      <c r="Q40" s="107"/>
      <c r="R40" s="107"/>
      <c r="S40" s="107"/>
      <c r="T40" s="107"/>
      <c r="U40" s="107"/>
    </row>
    <row r="41" spans="2:21" ht="15.75" hidden="1" thickTop="1" thickBot="1" x14ac:dyDescent="0.25">
      <c r="B41" s="68">
        <v>6900</v>
      </c>
      <c r="C41" s="68">
        <v>6700</v>
      </c>
      <c r="D41" s="68"/>
      <c r="E41" s="68">
        <v>5100</v>
      </c>
      <c r="F41" s="68">
        <v>5300</v>
      </c>
      <c r="G41" s="68"/>
      <c r="H41" s="68"/>
      <c r="I41" s="68"/>
      <c r="J41" s="103"/>
      <c r="K41" s="104"/>
      <c r="N41" s="107" t="s">
        <v>103</v>
      </c>
      <c r="O41" s="107"/>
      <c r="P41" s="107"/>
      <c r="Q41" s="107"/>
      <c r="R41" s="107"/>
      <c r="S41" s="107"/>
      <c r="T41" s="107"/>
      <c r="U41" s="107"/>
    </row>
    <row r="42" spans="2:21" ht="16.5" hidden="1" thickTop="1" thickBot="1" x14ac:dyDescent="0.25">
      <c r="B42" s="46">
        <f>ROUND(+B41*(1+$G$8),-2)</f>
        <v>7300</v>
      </c>
      <c r="C42" s="46">
        <f t="shared" ref="C42:F42" si="14">ROUND(+C41*(1+$G$8),-2)</f>
        <v>7100</v>
      </c>
      <c r="D42" s="46">
        <f t="shared" si="14"/>
        <v>0</v>
      </c>
      <c r="E42" s="46">
        <f t="shared" si="14"/>
        <v>5400</v>
      </c>
      <c r="F42" s="46">
        <f t="shared" si="14"/>
        <v>5600</v>
      </c>
      <c r="G42" s="68"/>
      <c r="H42" s="68"/>
      <c r="I42" s="68"/>
      <c r="J42" s="103"/>
      <c r="K42" s="104"/>
      <c r="N42" s="107" t="s">
        <v>104</v>
      </c>
      <c r="O42" s="107"/>
      <c r="P42" s="107"/>
      <c r="Q42" s="107"/>
      <c r="R42" s="107"/>
      <c r="S42" s="107"/>
      <c r="T42" s="107"/>
      <c r="U42" s="107"/>
    </row>
    <row r="43" spans="2:21" ht="16.5" thickTop="1" thickBot="1" x14ac:dyDescent="0.25">
      <c r="B43" s="138" t="s">
        <v>81</v>
      </c>
      <c r="C43" s="41" t="s">
        <v>63</v>
      </c>
      <c r="D43" s="72"/>
      <c r="E43" s="42">
        <v>7600</v>
      </c>
      <c r="F43" s="42">
        <v>8300</v>
      </c>
      <c r="G43" s="42">
        <v>21300</v>
      </c>
      <c r="H43" s="98">
        <v>26500</v>
      </c>
      <c r="I43" s="98">
        <v>31000</v>
      </c>
      <c r="J43" s="103"/>
      <c r="K43" s="104"/>
      <c r="N43" s="107" t="s">
        <v>102</v>
      </c>
      <c r="O43" s="108">
        <f>+E54</f>
        <v>10300</v>
      </c>
      <c r="P43" s="108">
        <f t="shared" ref="P43:U43" si="15">+F54</f>
        <v>13100</v>
      </c>
      <c r="Q43" s="108">
        <f t="shared" si="15"/>
        <v>30500</v>
      </c>
      <c r="R43" s="108">
        <f t="shared" si="15"/>
        <v>36600</v>
      </c>
      <c r="S43" s="108">
        <f t="shared" si="15"/>
        <v>43000</v>
      </c>
      <c r="T43" s="108">
        <f t="shared" si="15"/>
        <v>0</v>
      </c>
      <c r="U43" s="108">
        <f t="shared" si="15"/>
        <v>0</v>
      </c>
    </row>
    <row r="44" spans="2:21" ht="16.5" thickTop="1" thickBot="1" x14ac:dyDescent="0.25">
      <c r="B44" s="138"/>
      <c r="C44" s="45" t="s">
        <v>94</v>
      </c>
      <c r="D44" s="73"/>
      <c r="E44" s="46">
        <f>ROUND(+E43*(1+$G$8),-2)</f>
        <v>8000</v>
      </c>
      <c r="F44" s="46">
        <f>ROUND(+F43*(1+$G$8),-2)</f>
        <v>8700</v>
      </c>
      <c r="G44" s="46">
        <f>ROUND(+G43*(1+$G$8),-2)</f>
        <v>22400</v>
      </c>
      <c r="H44" s="46">
        <f>ROUND(+H43*(1+$G$8),-2)</f>
        <v>27900</v>
      </c>
      <c r="I44" s="46">
        <f>ROUND(+I43*(1+$G$8),-2)</f>
        <v>32600</v>
      </c>
      <c r="J44" s="103"/>
      <c r="K44" s="104"/>
      <c r="N44" s="107" t="s">
        <v>103</v>
      </c>
      <c r="O44" s="108">
        <f>+E56</f>
        <v>10300</v>
      </c>
      <c r="P44" s="108">
        <f t="shared" ref="P44:U44" si="16">+F56</f>
        <v>13100</v>
      </c>
      <c r="Q44" s="108">
        <f t="shared" si="16"/>
        <v>30500</v>
      </c>
      <c r="R44" s="108">
        <f t="shared" si="16"/>
        <v>36600</v>
      </c>
      <c r="S44" s="108">
        <f t="shared" si="16"/>
        <v>43000</v>
      </c>
      <c r="T44" s="108">
        <f t="shared" si="16"/>
        <v>0</v>
      </c>
      <c r="U44" s="108">
        <f t="shared" si="16"/>
        <v>0</v>
      </c>
    </row>
    <row r="45" spans="2:21" ht="16.5" thickTop="1" thickBot="1" x14ac:dyDescent="0.25">
      <c r="B45" s="138" t="s">
        <v>82</v>
      </c>
      <c r="C45" s="41" t="s">
        <v>63</v>
      </c>
      <c r="D45" s="72"/>
      <c r="E45" s="42">
        <v>7600</v>
      </c>
      <c r="F45" s="42">
        <v>8300</v>
      </c>
      <c r="G45" s="42">
        <v>21300</v>
      </c>
      <c r="H45" s="98">
        <v>26500</v>
      </c>
      <c r="I45" s="98">
        <v>31000</v>
      </c>
      <c r="J45" s="103"/>
      <c r="K45" s="104"/>
      <c r="N45" s="107" t="s">
        <v>104</v>
      </c>
      <c r="O45" s="108">
        <f>+E58</f>
        <v>10300</v>
      </c>
      <c r="P45" s="108">
        <f t="shared" ref="P45:U45" si="17">+F58</f>
        <v>13100</v>
      </c>
      <c r="Q45" s="108">
        <f t="shared" si="17"/>
        <v>30500</v>
      </c>
      <c r="R45" s="108">
        <f t="shared" si="17"/>
        <v>36600</v>
      </c>
      <c r="S45" s="108">
        <f t="shared" si="17"/>
        <v>43000</v>
      </c>
      <c r="T45" s="108">
        <f t="shared" si="17"/>
        <v>0</v>
      </c>
      <c r="U45" s="108">
        <f t="shared" si="17"/>
        <v>0</v>
      </c>
    </row>
    <row r="46" spans="2:21" ht="16.5" thickTop="1" thickBot="1" x14ac:dyDescent="0.25">
      <c r="B46" s="138"/>
      <c r="C46" s="45" t="s">
        <v>94</v>
      </c>
      <c r="D46" s="73"/>
      <c r="E46" s="46">
        <f>ROUND(+E45*(1+$G$8),-2)</f>
        <v>8000</v>
      </c>
      <c r="F46" s="46">
        <f>ROUND(+F45*(1+$G$8),-2)</f>
        <v>8700</v>
      </c>
      <c r="G46" s="46">
        <f>ROUND(+G45*(1+$G$8),-2)</f>
        <v>22400</v>
      </c>
      <c r="H46" s="46">
        <f>ROUND(+H45*(1+$G$8),-2)</f>
        <v>27900</v>
      </c>
      <c r="I46" s="46">
        <f>ROUND(+I45*(1+$G$8),-2)</f>
        <v>32600</v>
      </c>
      <c r="J46" s="103"/>
      <c r="K46" s="104"/>
      <c r="N46" s="107" t="s">
        <v>105</v>
      </c>
      <c r="O46" s="108">
        <f>+E60</f>
        <v>9200</v>
      </c>
      <c r="P46" s="108">
        <f t="shared" ref="P46:U46" si="18">+F60</f>
        <v>10100</v>
      </c>
      <c r="Q46" s="108">
        <f t="shared" si="18"/>
        <v>21000</v>
      </c>
      <c r="R46" s="108">
        <f t="shared" si="18"/>
        <v>27000</v>
      </c>
      <c r="S46" s="108">
        <f t="shared" si="18"/>
        <v>30500</v>
      </c>
      <c r="T46" s="108">
        <f t="shared" si="18"/>
        <v>0</v>
      </c>
      <c r="U46" s="108">
        <f t="shared" si="18"/>
        <v>0</v>
      </c>
    </row>
    <row r="47" spans="2:21" ht="16.5" thickTop="1" thickBot="1" x14ac:dyDescent="0.25">
      <c r="B47" s="138" t="s">
        <v>83</v>
      </c>
      <c r="C47" s="41" t="s">
        <v>63</v>
      </c>
      <c r="D47" s="72"/>
      <c r="E47" s="42">
        <v>7600</v>
      </c>
      <c r="F47" s="42">
        <v>8300</v>
      </c>
      <c r="G47" s="42">
        <v>21300</v>
      </c>
      <c r="H47" s="98">
        <v>26500</v>
      </c>
      <c r="I47" s="98">
        <v>31000</v>
      </c>
      <c r="J47" s="103"/>
      <c r="K47" s="104"/>
      <c r="N47" s="107" t="s">
        <v>106</v>
      </c>
      <c r="O47" s="108">
        <f>+E62</f>
        <v>9200</v>
      </c>
      <c r="P47" s="108">
        <f t="shared" ref="P47:U47" si="19">+F62</f>
        <v>10100</v>
      </c>
      <c r="Q47" s="108">
        <f t="shared" si="19"/>
        <v>21000</v>
      </c>
      <c r="R47" s="108">
        <f t="shared" si="19"/>
        <v>27000</v>
      </c>
      <c r="S47" s="108">
        <f t="shared" si="19"/>
        <v>30500</v>
      </c>
      <c r="T47" s="108">
        <f t="shared" si="19"/>
        <v>0</v>
      </c>
      <c r="U47" s="108">
        <f t="shared" si="19"/>
        <v>0</v>
      </c>
    </row>
    <row r="48" spans="2:21" ht="16.5" thickTop="1" thickBot="1" x14ac:dyDescent="0.25">
      <c r="B48" s="138"/>
      <c r="C48" s="45" t="s">
        <v>94</v>
      </c>
      <c r="D48" s="73"/>
      <c r="E48" s="46">
        <f>ROUND(+E47*(1+$G$8),-2)</f>
        <v>8000</v>
      </c>
      <c r="F48" s="46">
        <f>ROUND(+F47*(1+$G$8),-2)</f>
        <v>8700</v>
      </c>
      <c r="G48" s="46">
        <f>ROUND(+G47*(1+$G$8),-2)</f>
        <v>22400</v>
      </c>
      <c r="H48" s="46">
        <f>ROUND(+H47*(1+$G$8),-2)</f>
        <v>27900</v>
      </c>
      <c r="I48" s="46">
        <f>ROUND(+I47*(1+$G$8),-2)</f>
        <v>32600</v>
      </c>
      <c r="J48" s="103"/>
      <c r="K48" s="104"/>
      <c r="N48" s="107" t="s">
        <v>91</v>
      </c>
      <c r="O48" s="108">
        <f>+E64</f>
        <v>7800</v>
      </c>
      <c r="P48" s="108">
        <f t="shared" ref="P48:U48" si="20">+F64</f>
        <v>8700</v>
      </c>
      <c r="Q48" s="108">
        <f t="shared" si="20"/>
        <v>18400</v>
      </c>
      <c r="R48" s="108">
        <f t="shared" si="20"/>
        <v>23400</v>
      </c>
      <c r="S48" s="108">
        <f t="shared" si="20"/>
        <v>26900</v>
      </c>
      <c r="T48" s="108">
        <f t="shared" si="20"/>
        <v>0</v>
      </c>
      <c r="U48" s="108">
        <f t="shared" si="20"/>
        <v>0</v>
      </c>
    </row>
    <row r="49" spans="2:21" ht="16.5" thickTop="1" thickBot="1" x14ac:dyDescent="0.25">
      <c r="B49" s="138" t="s">
        <v>84</v>
      </c>
      <c r="C49" s="41" t="s">
        <v>63</v>
      </c>
      <c r="D49" s="72"/>
      <c r="E49" s="42">
        <v>7600</v>
      </c>
      <c r="F49" s="42">
        <v>8300</v>
      </c>
      <c r="G49" s="42">
        <v>21300</v>
      </c>
      <c r="H49" s="98">
        <v>26500</v>
      </c>
      <c r="I49" s="98">
        <v>31000</v>
      </c>
      <c r="J49" s="103"/>
      <c r="K49" s="104"/>
      <c r="N49" s="107" t="s">
        <v>92</v>
      </c>
      <c r="O49" s="108">
        <f>+E66</f>
        <v>7800</v>
      </c>
      <c r="P49" s="108">
        <f t="shared" ref="P49:U49" si="21">+F66</f>
        <v>8700</v>
      </c>
      <c r="Q49" s="108">
        <f t="shared" si="21"/>
        <v>18400</v>
      </c>
      <c r="R49" s="108">
        <f t="shared" si="21"/>
        <v>23400</v>
      </c>
      <c r="S49" s="108">
        <f t="shared" si="21"/>
        <v>26900</v>
      </c>
      <c r="T49" s="108">
        <f t="shared" si="21"/>
        <v>0</v>
      </c>
      <c r="U49" s="108">
        <f t="shared" si="21"/>
        <v>0</v>
      </c>
    </row>
    <row r="50" spans="2:21" ht="15.75" thickTop="1" x14ac:dyDescent="0.2">
      <c r="B50" s="138"/>
      <c r="C50" s="45" t="s">
        <v>94</v>
      </c>
      <c r="D50" s="73"/>
      <c r="E50" s="46">
        <f>ROUND(+E49*(1+$G$8),-2)</f>
        <v>8000</v>
      </c>
      <c r="F50" s="46">
        <f>ROUND(+F49*(1+$G$8),-2)</f>
        <v>8700</v>
      </c>
      <c r="G50" s="46">
        <f>ROUND(+G49*(1+$G$8),-2)</f>
        <v>22400</v>
      </c>
      <c r="H50" s="46">
        <f>ROUND(+H49*(1+$G$8),-2)</f>
        <v>27900</v>
      </c>
      <c r="I50" s="46">
        <f>ROUND(+I49*(1+$G$8),-2)</f>
        <v>32600</v>
      </c>
      <c r="J50" s="103"/>
      <c r="K50" s="104"/>
      <c r="O50" s="43"/>
      <c r="P50" s="43"/>
      <c r="Q50" s="43"/>
      <c r="R50" s="43"/>
      <c r="S50" s="43"/>
      <c r="T50" s="43"/>
      <c r="U50" s="43"/>
    </row>
    <row r="51" spans="2:21" ht="15" x14ac:dyDescent="0.2">
      <c r="B51" s="138" t="s">
        <v>85</v>
      </c>
      <c r="C51" s="41" t="s">
        <v>63</v>
      </c>
      <c r="D51" s="72"/>
      <c r="E51" s="42">
        <v>7600</v>
      </c>
      <c r="F51" s="42">
        <v>8300</v>
      </c>
      <c r="G51" s="42">
        <v>21300</v>
      </c>
      <c r="H51" s="98">
        <v>26500</v>
      </c>
      <c r="I51" s="98">
        <v>31000</v>
      </c>
      <c r="J51" s="103"/>
      <c r="K51" s="104"/>
      <c r="Q51" s="67"/>
      <c r="R51" s="49"/>
      <c r="S51" s="49"/>
      <c r="T51" s="49"/>
      <c r="U51" s="49"/>
    </row>
    <row r="52" spans="2:21" ht="15" x14ac:dyDescent="0.2">
      <c r="B52" s="138"/>
      <c r="C52" s="45" t="s">
        <v>94</v>
      </c>
      <c r="D52" s="73"/>
      <c r="E52" s="46">
        <f>ROUND(+E51*(1+$G$8),-2)</f>
        <v>8000</v>
      </c>
      <c r="F52" s="46">
        <f>ROUND(+F51*(1+$G$8),-2)</f>
        <v>8700</v>
      </c>
      <c r="G52" s="46">
        <f>ROUND(+G51*(1+$G$8),-2)</f>
        <v>22400</v>
      </c>
      <c r="H52" s="46">
        <f>ROUND(+H51*(1+$G$8),-2)</f>
        <v>27900</v>
      </c>
      <c r="I52" s="46">
        <f>ROUND(+I51*(1+$G$8),-2)</f>
        <v>32600</v>
      </c>
      <c r="J52" s="103"/>
      <c r="K52" s="104"/>
      <c r="Q52" s="67"/>
      <c r="R52" s="49"/>
      <c r="S52" s="49"/>
      <c r="T52" s="49"/>
      <c r="U52" s="49"/>
    </row>
    <row r="53" spans="2:21" ht="15" x14ac:dyDescent="0.2">
      <c r="B53" s="138" t="s">
        <v>102</v>
      </c>
      <c r="C53" s="41" t="s">
        <v>63</v>
      </c>
      <c r="D53" s="72"/>
      <c r="E53" s="98">
        <v>9800</v>
      </c>
      <c r="F53" s="98">
        <v>12400</v>
      </c>
      <c r="G53" s="42">
        <v>29000</v>
      </c>
      <c r="H53" s="98">
        <v>34800</v>
      </c>
      <c r="I53" s="98">
        <v>40800</v>
      </c>
      <c r="J53" s="103"/>
      <c r="K53" s="104"/>
      <c r="Q53" s="67"/>
      <c r="R53" s="37"/>
      <c r="S53" s="37"/>
      <c r="T53" s="37"/>
      <c r="U53" s="37"/>
    </row>
    <row r="54" spans="2:21" ht="15" x14ac:dyDescent="0.2">
      <c r="B54" s="138"/>
      <c r="C54" s="45" t="s">
        <v>94</v>
      </c>
      <c r="D54" s="73"/>
      <c r="E54" s="46">
        <f>ROUND(+E53*(1+$G$8),-2)</f>
        <v>10300</v>
      </c>
      <c r="F54" s="46">
        <f>ROUND(+F53*(1+$G$8),-2)</f>
        <v>13100</v>
      </c>
      <c r="G54" s="46">
        <f>ROUND(+G53*(1+$G$8),-2)</f>
        <v>30500</v>
      </c>
      <c r="H54" s="46">
        <f>ROUND(+H53*(1+$G$8),-2)</f>
        <v>36600</v>
      </c>
      <c r="I54" s="46">
        <f>ROUND(+I53*(1+$G$8),-2)</f>
        <v>43000</v>
      </c>
      <c r="J54" s="103"/>
      <c r="K54" s="104"/>
      <c r="Q54" s="67"/>
      <c r="R54" s="43"/>
      <c r="S54" s="43"/>
      <c r="T54" s="43"/>
      <c r="U54" s="43"/>
    </row>
    <row r="55" spans="2:21" ht="15" x14ac:dyDescent="0.2">
      <c r="B55" s="138" t="s">
        <v>103</v>
      </c>
      <c r="C55" s="41" t="s">
        <v>63</v>
      </c>
      <c r="D55" s="72"/>
      <c r="E55" s="98">
        <v>9800</v>
      </c>
      <c r="F55" s="98">
        <v>12400</v>
      </c>
      <c r="G55" s="42">
        <v>29000</v>
      </c>
      <c r="H55" s="98">
        <v>34800</v>
      </c>
      <c r="I55" s="98">
        <v>40800</v>
      </c>
      <c r="J55" s="103"/>
      <c r="K55" s="104"/>
      <c r="Q55" s="67"/>
      <c r="R55" s="43"/>
      <c r="S55" s="43"/>
      <c r="T55" s="43"/>
      <c r="U55" s="43"/>
    </row>
    <row r="56" spans="2:21" ht="15" x14ac:dyDescent="0.2">
      <c r="B56" s="138"/>
      <c r="C56" s="45" t="s">
        <v>94</v>
      </c>
      <c r="D56" s="73"/>
      <c r="E56" s="46">
        <f>ROUND(+E55*(1+$G$8),-2)</f>
        <v>10300</v>
      </c>
      <c r="F56" s="46">
        <f>ROUND(+F55*(1+$G$8),-2)</f>
        <v>13100</v>
      </c>
      <c r="G56" s="46">
        <f>ROUND(+G55*(1+$G$8),-2)</f>
        <v>30500</v>
      </c>
      <c r="H56" s="46">
        <f>ROUND(+H55*(1+$G$8),-2)</f>
        <v>36600</v>
      </c>
      <c r="I56" s="46">
        <f>ROUND(+I55*(1+$G$8),-2)</f>
        <v>43000</v>
      </c>
      <c r="J56" s="103"/>
      <c r="K56" s="104"/>
      <c r="Q56" s="67"/>
      <c r="R56" s="43"/>
      <c r="S56" s="43"/>
      <c r="T56" s="43"/>
      <c r="U56" s="43"/>
    </row>
    <row r="57" spans="2:21" ht="15" x14ac:dyDescent="0.2">
      <c r="B57" s="138" t="s">
        <v>104</v>
      </c>
      <c r="C57" s="41" t="s">
        <v>63</v>
      </c>
      <c r="D57" s="72"/>
      <c r="E57" s="98">
        <v>9800</v>
      </c>
      <c r="F57" s="98">
        <v>12400</v>
      </c>
      <c r="G57" s="42">
        <v>29000</v>
      </c>
      <c r="H57" s="98">
        <v>34800</v>
      </c>
      <c r="I57" s="98">
        <v>40800</v>
      </c>
      <c r="J57" s="103"/>
      <c r="K57" s="104"/>
      <c r="Q57" s="67"/>
      <c r="R57" s="43"/>
      <c r="S57" s="43"/>
      <c r="T57" s="43"/>
      <c r="U57" s="43"/>
    </row>
    <row r="58" spans="2:21" ht="15" x14ac:dyDescent="0.2">
      <c r="B58" s="138"/>
      <c r="C58" s="45" t="s">
        <v>94</v>
      </c>
      <c r="D58" s="73"/>
      <c r="E58" s="46">
        <f>ROUND(+E57*(1+$G$8),-2)</f>
        <v>10300</v>
      </c>
      <c r="F58" s="46">
        <f>ROUND(+F57*(1+$G$8),-2)</f>
        <v>13100</v>
      </c>
      <c r="G58" s="46">
        <f>ROUND(+G57*(1+$G$8),-2)</f>
        <v>30500</v>
      </c>
      <c r="H58" s="46">
        <f>ROUND(+H57*(1+$G$8),-2)</f>
        <v>36600</v>
      </c>
      <c r="I58" s="46">
        <f>ROUND(+I57*(1+$G$8),-2)</f>
        <v>43000</v>
      </c>
      <c r="J58" s="103"/>
      <c r="K58" s="104"/>
      <c r="Q58" s="67"/>
      <c r="R58" s="43"/>
      <c r="S58" s="43"/>
      <c r="T58" s="43"/>
      <c r="U58" s="43"/>
    </row>
    <row r="59" spans="2:21" ht="15" x14ac:dyDescent="0.2">
      <c r="B59" s="138" t="s">
        <v>105</v>
      </c>
      <c r="C59" s="41" t="s">
        <v>63</v>
      </c>
      <c r="D59" s="72"/>
      <c r="E59" s="98">
        <v>8700</v>
      </c>
      <c r="F59" s="98">
        <v>9600</v>
      </c>
      <c r="G59" s="42">
        <v>19900</v>
      </c>
      <c r="H59" s="98">
        <v>25600</v>
      </c>
      <c r="I59" s="98">
        <v>29000</v>
      </c>
      <c r="J59" s="103"/>
      <c r="K59" s="104"/>
      <c r="Q59" s="67"/>
      <c r="R59" s="43"/>
      <c r="S59" s="43"/>
      <c r="T59" s="43"/>
      <c r="U59" s="43"/>
    </row>
    <row r="60" spans="2:21" ht="15" x14ac:dyDescent="0.2">
      <c r="B60" s="138"/>
      <c r="C60" s="45" t="s">
        <v>94</v>
      </c>
      <c r="D60" s="73"/>
      <c r="E60" s="46">
        <f>ROUND(+E59*(1+$G$8),-2)</f>
        <v>9200</v>
      </c>
      <c r="F60" s="46">
        <f>ROUND(+F59*(1+$G$8),-2)</f>
        <v>10100</v>
      </c>
      <c r="G60" s="46">
        <f>ROUND(+G59*(1+$G$8),-2)</f>
        <v>21000</v>
      </c>
      <c r="H60" s="46">
        <f>ROUND(+H59*(1+$G$8),-2)</f>
        <v>27000</v>
      </c>
      <c r="I60" s="46">
        <f>ROUND(+I59*(1+$G$8),-2)</f>
        <v>30500</v>
      </c>
      <c r="J60" s="103"/>
      <c r="K60" s="104"/>
      <c r="Q60" s="67"/>
      <c r="R60" s="43"/>
      <c r="S60" s="43"/>
      <c r="T60" s="43"/>
      <c r="U60" s="43"/>
    </row>
    <row r="61" spans="2:21" ht="15" x14ac:dyDescent="0.2">
      <c r="B61" s="138" t="s">
        <v>106</v>
      </c>
      <c r="C61" s="41" t="s">
        <v>63</v>
      </c>
      <c r="D61" s="72"/>
      <c r="E61" s="98">
        <v>8700</v>
      </c>
      <c r="F61" s="98">
        <v>9600</v>
      </c>
      <c r="G61" s="42">
        <v>19900</v>
      </c>
      <c r="H61" s="98">
        <v>25600</v>
      </c>
      <c r="I61" s="98">
        <v>29000</v>
      </c>
      <c r="J61" s="103"/>
      <c r="K61" s="104"/>
      <c r="Q61" s="67"/>
      <c r="R61" s="43"/>
      <c r="S61" s="43"/>
      <c r="T61" s="43"/>
      <c r="U61" s="43"/>
    </row>
    <row r="62" spans="2:21" ht="15" x14ac:dyDescent="0.2">
      <c r="B62" s="138"/>
      <c r="C62" s="45" t="s">
        <v>94</v>
      </c>
      <c r="D62" s="73"/>
      <c r="E62" s="46">
        <f>ROUND(+E61*(1+$G$8),-2)</f>
        <v>9200</v>
      </c>
      <c r="F62" s="46">
        <f>ROUND(+F61*(1+$G$8),-2)</f>
        <v>10100</v>
      </c>
      <c r="G62" s="46">
        <f>ROUND(+G61*(1+$G$8),-2)</f>
        <v>21000</v>
      </c>
      <c r="H62" s="46">
        <f>ROUND(+H61*(1+$G$8),-2)</f>
        <v>27000</v>
      </c>
      <c r="I62" s="46">
        <f>ROUND(+I61*(1+$G$8),-2)</f>
        <v>30500</v>
      </c>
      <c r="J62" s="103"/>
      <c r="K62" s="104"/>
      <c r="Q62" s="67"/>
      <c r="R62" s="43"/>
      <c r="S62" s="43"/>
      <c r="T62" s="43"/>
      <c r="U62" s="43"/>
    </row>
    <row r="63" spans="2:21" ht="15" x14ac:dyDescent="0.2">
      <c r="B63" s="138" t="s">
        <v>91</v>
      </c>
      <c r="C63" s="41" t="s">
        <v>63</v>
      </c>
      <c r="D63" s="72"/>
      <c r="E63" s="98">
        <v>7400</v>
      </c>
      <c r="F63" s="98">
        <v>8300</v>
      </c>
      <c r="G63" s="42">
        <v>17500</v>
      </c>
      <c r="H63" s="98">
        <v>22200</v>
      </c>
      <c r="I63" s="98">
        <v>25500</v>
      </c>
      <c r="J63" s="103"/>
      <c r="K63" s="104"/>
      <c r="Q63" s="67"/>
      <c r="R63" s="43"/>
      <c r="S63" s="43"/>
      <c r="T63" s="43"/>
      <c r="U63" s="43"/>
    </row>
    <row r="64" spans="2:21" ht="15" x14ac:dyDescent="0.2">
      <c r="B64" s="138"/>
      <c r="C64" s="45" t="s">
        <v>94</v>
      </c>
      <c r="D64" s="73"/>
      <c r="E64" s="46">
        <f>ROUND(+E63*(1+$G$8),-2)</f>
        <v>7800</v>
      </c>
      <c r="F64" s="46">
        <f>ROUND(+F63*(1+$G$8),-2)</f>
        <v>8700</v>
      </c>
      <c r="G64" s="46">
        <f>ROUND(+G63*(1+$G$8),-2)</f>
        <v>18400</v>
      </c>
      <c r="H64" s="46">
        <f>ROUND(+H63*(1+$G$8),-2)</f>
        <v>23400</v>
      </c>
      <c r="I64" s="46">
        <f>ROUND(+I63*(1+$G$8),-2)</f>
        <v>26900</v>
      </c>
      <c r="J64" s="103"/>
      <c r="K64" s="104"/>
      <c r="Q64" s="67"/>
      <c r="R64" s="43"/>
      <c r="S64" s="43"/>
      <c r="T64" s="43"/>
      <c r="U64" s="43"/>
    </row>
    <row r="65" spans="2:21" ht="15" x14ac:dyDescent="0.2">
      <c r="B65" s="138" t="s">
        <v>92</v>
      </c>
      <c r="C65" s="41" t="s">
        <v>63</v>
      </c>
      <c r="D65" s="72"/>
      <c r="E65" s="98">
        <v>7400</v>
      </c>
      <c r="F65" s="98">
        <v>8300</v>
      </c>
      <c r="G65" s="42">
        <v>17500</v>
      </c>
      <c r="H65" s="98">
        <v>22200</v>
      </c>
      <c r="I65" s="98">
        <v>25500</v>
      </c>
      <c r="J65" s="103"/>
      <c r="K65" s="104"/>
      <c r="Q65" s="67"/>
      <c r="R65" s="67"/>
      <c r="S65" s="67"/>
      <c r="T65" s="67"/>
      <c r="U65" s="67"/>
    </row>
    <row r="66" spans="2:21" ht="15" x14ac:dyDescent="0.2">
      <c r="B66" s="138"/>
      <c r="C66" s="45" t="s">
        <v>94</v>
      </c>
      <c r="D66" s="73"/>
      <c r="E66" s="46">
        <f>ROUND(+E65*(1+$G$8),-2)</f>
        <v>7800</v>
      </c>
      <c r="F66" s="46">
        <f>ROUND(+F65*(1+$G$8),-2)</f>
        <v>8700</v>
      </c>
      <c r="G66" s="46">
        <f>ROUND(+G65*(1+$G$8),-2)</f>
        <v>18400</v>
      </c>
      <c r="H66" s="46">
        <f>ROUND(+H65*(1+$G$8),-2)</f>
        <v>23400</v>
      </c>
      <c r="I66" s="46">
        <f>ROUND(+I65*(1+$G$8),-2)</f>
        <v>26900</v>
      </c>
      <c r="J66" s="105"/>
      <c r="K66" s="106"/>
      <c r="Q66" s="67"/>
      <c r="R66" s="67"/>
      <c r="S66" s="67"/>
      <c r="T66" s="67"/>
      <c r="U66" s="67"/>
    </row>
    <row r="67" spans="2:21" ht="15" x14ac:dyDescent="0.2">
      <c r="B67" s="116"/>
      <c r="C67" s="117"/>
      <c r="D67" s="118"/>
      <c r="E67" s="56"/>
      <c r="F67" s="56"/>
      <c r="G67" s="56"/>
      <c r="H67" s="56"/>
      <c r="I67" s="56"/>
      <c r="J67" s="119"/>
      <c r="K67" s="100"/>
      <c r="Q67" s="67"/>
      <c r="R67" s="67"/>
      <c r="S67" s="67"/>
      <c r="T67" s="67"/>
      <c r="U67" s="67"/>
    </row>
    <row r="68" spans="2:21" ht="15" x14ac:dyDescent="0.2">
      <c r="B68" s="120"/>
      <c r="C68" s="121"/>
      <c r="D68" s="122"/>
      <c r="E68" s="123"/>
      <c r="F68" s="123"/>
      <c r="G68" s="123"/>
      <c r="H68" s="123"/>
      <c r="I68" s="123"/>
      <c r="J68" s="124"/>
      <c r="K68" s="106"/>
      <c r="Q68" s="67"/>
      <c r="R68" s="43"/>
      <c r="S68" s="43"/>
      <c r="T68" s="43"/>
      <c r="U68" s="43"/>
    </row>
    <row r="69" spans="2:21" ht="15.75" thickBot="1" x14ac:dyDescent="0.25">
      <c r="B69" s="149" t="s">
        <v>110</v>
      </c>
      <c r="C69" s="150"/>
      <c r="D69" s="150"/>
      <c r="E69" s="150"/>
      <c r="F69" s="150"/>
      <c r="G69" s="151"/>
      <c r="H69" s="78"/>
      <c r="I69" s="78"/>
      <c r="J69" s="68"/>
      <c r="K69" s="68"/>
      <c r="Q69" s="115"/>
      <c r="R69" s="43"/>
      <c r="S69" s="43"/>
      <c r="T69" s="43"/>
      <c r="U69" s="43"/>
    </row>
    <row r="70" spans="2:21" ht="16.5" thickTop="1" thickBot="1" x14ac:dyDescent="0.25">
      <c r="B70" s="58" t="s">
        <v>25</v>
      </c>
      <c r="C70" s="59" t="s">
        <v>56</v>
      </c>
      <c r="D70" s="60" t="s">
        <v>97</v>
      </c>
      <c r="E70" s="60" t="s">
        <v>98</v>
      </c>
      <c r="F70" s="60" t="s">
        <v>100</v>
      </c>
      <c r="G70" s="60" t="s">
        <v>99</v>
      </c>
      <c r="H70" s="78"/>
      <c r="I70" s="78"/>
      <c r="J70" s="68"/>
      <c r="K70" s="68"/>
      <c r="N70" s="154" t="s">
        <v>112</v>
      </c>
      <c r="O70" s="155"/>
      <c r="P70" s="155"/>
      <c r="Q70" s="156"/>
      <c r="R70" s="113"/>
      <c r="S70" s="43"/>
      <c r="T70" s="43"/>
      <c r="U70" s="43"/>
    </row>
    <row r="71" spans="2:21" ht="16.5" thickTop="1" thickBot="1" x14ac:dyDescent="0.3">
      <c r="B71" s="147" t="s">
        <v>53</v>
      </c>
      <c r="C71" s="41" t="s">
        <v>63</v>
      </c>
      <c r="D71" s="29">
        <v>6100</v>
      </c>
      <c r="E71" s="29">
        <v>8700</v>
      </c>
      <c r="F71" s="29">
        <v>0</v>
      </c>
      <c r="G71" s="30"/>
      <c r="H71" s="78"/>
      <c r="I71" s="78"/>
      <c r="J71" s="68"/>
      <c r="K71" s="68"/>
      <c r="N71" s="112" t="s">
        <v>101</v>
      </c>
      <c r="O71" s="44" t="s">
        <v>97</v>
      </c>
      <c r="P71" s="44" t="s">
        <v>98</v>
      </c>
      <c r="Q71" s="44" t="s">
        <v>100</v>
      </c>
      <c r="R71" s="113"/>
      <c r="S71" s="43"/>
      <c r="T71" s="43"/>
      <c r="U71" s="43"/>
    </row>
    <row r="72" spans="2:21" ht="16.5" thickTop="1" thickBot="1" x14ac:dyDescent="0.25">
      <c r="B72" s="148"/>
      <c r="C72" s="45" t="s">
        <v>94</v>
      </c>
      <c r="D72" s="46">
        <f>ROUND(+D71*(1+$G$8),-2)</f>
        <v>6400</v>
      </c>
      <c r="E72" s="46">
        <f>ROUND(+E71*(1+$G$8),-2)</f>
        <v>9200</v>
      </c>
      <c r="F72" s="46">
        <f>ROUND(+F71*(1+$G$8),-2)</f>
        <v>0</v>
      </c>
      <c r="G72" s="46">
        <f>ROUND(+G71*(1+$G$8),-2)</f>
        <v>0</v>
      </c>
      <c r="H72" s="78"/>
      <c r="I72" s="78"/>
      <c r="J72" s="68"/>
      <c r="K72" s="68"/>
      <c r="N72" s="107" t="s">
        <v>53</v>
      </c>
      <c r="O72" s="108">
        <f>+D72</f>
        <v>6400</v>
      </c>
      <c r="P72" s="108">
        <f t="shared" ref="P72:Q72" si="22">+E72</f>
        <v>9200</v>
      </c>
      <c r="Q72" s="108">
        <f t="shared" si="22"/>
        <v>0</v>
      </c>
      <c r="R72" s="113"/>
      <c r="S72" s="43"/>
      <c r="T72" s="43"/>
      <c r="U72" s="43"/>
    </row>
    <row r="73" spans="2:21" ht="16.5" thickTop="1" thickBot="1" x14ac:dyDescent="0.3">
      <c r="B73" s="147" t="s">
        <v>54</v>
      </c>
      <c r="C73" s="41" t="s">
        <v>63</v>
      </c>
      <c r="D73" s="29">
        <v>6100</v>
      </c>
      <c r="E73" s="29">
        <v>8700</v>
      </c>
      <c r="F73" s="29">
        <v>9000</v>
      </c>
      <c r="G73" s="30"/>
      <c r="H73" s="78"/>
      <c r="I73" s="78"/>
      <c r="J73" s="68"/>
      <c r="K73" s="68"/>
      <c r="N73" s="107" t="s">
        <v>54</v>
      </c>
      <c r="O73" s="108">
        <f>+D74</f>
        <v>6400</v>
      </c>
      <c r="P73" s="108">
        <f t="shared" ref="P73:Q73" si="23">+E74</f>
        <v>9200</v>
      </c>
      <c r="Q73" s="108">
        <f t="shared" si="23"/>
        <v>9500</v>
      </c>
      <c r="R73" s="113"/>
      <c r="S73" s="43"/>
      <c r="T73" s="43"/>
      <c r="U73" s="43"/>
    </row>
    <row r="74" spans="2:21" ht="21" customHeight="1" thickTop="1" thickBot="1" x14ac:dyDescent="0.25">
      <c r="B74" s="148"/>
      <c r="C74" s="45" t="s">
        <v>94</v>
      </c>
      <c r="D74" s="46">
        <f>ROUND(+D73*(1+$G$8),-2)</f>
        <v>6400</v>
      </c>
      <c r="E74" s="46">
        <f>ROUND(+E73*(1+$G$8),-2)</f>
        <v>9200</v>
      </c>
      <c r="F74" s="46">
        <f>ROUND(+F73*(1+$G$8),-2)</f>
        <v>9500</v>
      </c>
      <c r="G74" s="46">
        <f>ROUND(+G73*(1+$G$8),-2)</f>
        <v>0</v>
      </c>
      <c r="H74" s="78"/>
      <c r="I74" s="78"/>
      <c r="J74" s="68"/>
      <c r="K74" s="68"/>
      <c r="N74" s="107" t="s">
        <v>80</v>
      </c>
      <c r="O74" s="108">
        <f>+D76</f>
        <v>6400</v>
      </c>
      <c r="P74" s="108">
        <f t="shared" ref="P74:Q74" si="24">+E76</f>
        <v>9200</v>
      </c>
      <c r="Q74" s="108">
        <f t="shared" si="24"/>
        <v>9500</v>
      </c>
      <c r="R74" s="113"/>
      <c r="S74" s="43"/>
      <c r="T74" s="43"/>
      <c r="U74" s="43"/>
    </row>
    <row r="75" spans="2:21" ht="16.5" thickTop="1" thickBot="1" x14ac:dyDescent="0.3">
      <c r="B75" s="147" t="s">
        <v>80</v>
      </c>
      <c r="C75" s="41" t="s">
        <v>63</v>
      </c>
      <c r="D75" s="29">
        <v>6100</v>
      </c>
      <c r="E75" s="29">
        <v>8700</v>
      </c>
      <c r="F75" s="29">
        <v>9000</v>
      </c>
      <c r="G75" s="30"/>
      <c r="H75" s="78"/>
      <c r="I75" s="78"/>
      <c r="J75" s="68"/>
      <c r="K75" s="68"/>
      <c r="N75" s="107" t="s">
        <v>108</v>
      </c>
      <c r="O75" s="108">
        <f>+D78</f>
        <v>6400</v>
      </c>
      <c r="P75" s="108">
        <f t="shared" ref="P75:Q75" si="25">+E78</f>
        <v>9200</v>
      </c>
      <c r="Q75" s="108">
        <f t="shared" si="25"/>
        <v>9500</v>
      </c>
    </row>
    <row r="76" spans="2:21" ht="16.5" thickTop="1" thickBot="1" x14ac:dyDescent="0.25">
      <c r="B76" s="148"/>
      <c r="C76" s="45" t="s">
        <v>94</v>
      </c>
      <c r="D76" s="46">
        <f>ROUND(+D75*(1+$G$8),-2)</f>
        <v>6400</v>
      </c>
      <c r="E76" s="46">
        <f>ROUND(+E75*(1+$G$8),-2)</f>
        <v>9200</v>
      </c>
      <c r="F76" s="46">
        <f>ROUND(+F75*(1+$G$8),-2)</f>
        <v>9500</v>
      </c>
      <c r="G76" s="46">
        <f>ROUND(+G75*(1+$G$8),-2)</f>
        <v>0</v>
      </c>
      <c r="H76" s="78"/>
      <c r="I76" s="78"/>
      <c r="J76" s="68"/>
      <c r="K76" s="68"/>
      <c r="N76" s="107" t="s">
        <v>81</v>
      </c>
      <c r="O76" s="108">
        <f>+D80</f>
        <v>6500</v>
      </c>
      <c r="P76" s="108">
        <f t="shared" ref="P76:Q76" si="26">+E80</f>
        <v>9400</v>
      </c>
      <c r="Q76" s="108">
        <f t="shared" si="26"/>
        <v>9600</v>
      </c>
    </row>
    <row r="77" spans="2:21" ht="16.5" thickTop="1" thickBot="1" x14ac:dyDescent="0.3">
      <c r="B77" s="152" t="s">
        <v>108</v>
      </c>
      <c r="C77" s="41" t="s">
        <v>63</v>
      </c>
      <c r="D77" s="29">
        <v>6100</v>
      </c>
      <c r="E77" s="29">
        <v>8700</v>
      </c>
      <c r="F77" s="29">
        <v>9000</v>
      </c>
      <c r="G77" s="30"/>
      <c r="H77" s="78"/>
      <c r="I77" s="78"/>
      <c r="J77" s="68"/>
      <c r="K77" s="68"/>
      <c r="N77" s="107" t="s">
        <v>82</v>
      </c>
      <c r="O77" s="108">
        <f>+D82</f>
        <v>6500</v>
      </c>
      <c r="P77" s="108">
        <f t="shared" ref="P77:Q77" si="27">+E82</f>
        <v>9400</v>
      </c>
      <c r="Q77" s="108">
        <f t="shared" si="27"/>
        <v>9600</v>
      </c>
    </row>
    <row r="78" spans="2:21" ht="16.5" thickTop="1" thickBot="1" x14ac:dyDescent="0.25">
      <c r="B78" s="153"/>
      <c r="C78" s="45" t="s">
        <v>94</v>
      </c>
      <c r="D78" s="46">
        <f>ROUND(+D77*(1+$G$8),-2)</f>
        <v>6400</v>
      </c>
      <c r="E78" s="46">
        <f>ROUND(+E77*(1+$G$8),-2)</f>
        <v>9200</v>
      </c>
      <c r="F78" s="46">
        <f>ROUND(+F77*(1+$G$8),-2)</f>
        <v>9500</v>
      </c>
      <c r="G78" s="46">
        <f>ROUND(+G77*(1+$G$8),-2)</f>
        <v>0</v>
      </c>
      <c r="H78" s="78"/>
      <c r="I78" s="78"/>
      <c r="J78" s="68"/>
      <c r="K78" s="68"/>
      <c r="N78" s="107" t="s">
        <v>83</v>
      </c>
      <c r="O78" s="108">
        <f>+D84</f>
        <v>6500</v>
      </c>
      <c r="P78" s="108">
        <f t="shared" ref="P78:Q78" si="28">+E84</f>
        <v>9400</v>
      </c>
      <c r="Q78" s="108">
        <f t="shared" si="28"/>
        <v>9600</v>
      </c>
    </row>
    <row r="79" spans="2:21" ht="16.5" thickTop="1" thickBot="1" x14ac:dyDescent="0.3">
      <c r="B79" s="138" t="s">
        <v>81</v>
      </c>
      <c r="C79" s="41" t="s">
        <v>63</v>
      </c>
      <c r="D79" s="29">
        <v>6200</v>
      </c>
      <c r="E79" s="29">
        <v>8900</v>
      </c>
      <c r="F79" s="29">
        <v>9100</v>
      </c>
      <c r="G79" s="30"/>
      <c r="H79" s="78"/>
      <c r="I79" s="78"/>
      <c r="J79" s="68"/>
      <c r="K79" s="68"/>
      <c r="N79" s="107" t="s">
        <v>109</v>
      </c>
      <c r="O79" s="108">
        <f>+D86</f>
        <v>6500</v>
      </c>
      <c r="P79" s="108">
        <f t="shared" ref="P79:Q79" si="29">+E86</f>
        <v>9400</v>
      </c>
      <c r="Q79" s="108">
        <f t="shared" si="29"/>
        <v>9600</v>
      </c>
    </row>
    <row r="80" spans="2:21" ht="16.5" thickTop="1" thickBot="1" x14ac:dyDescent="0.25">
      <c r="B80" s="138"/>
      <c r="C80" s="45" t="s">
        <v>94</v>
      </c>
      <c r="D80" s="46">
        <f>ROUND(+D79*(1+$G$8),-2)</f>
        <v>6500</v>
      </c>
      <c r="E80" s="46">
        <f>ROUND(+E79*(1+$G$8),-2)</f>
        <v>9400</v>
      </c>
      <c r="F80" s="46">
        <f>ROUND(+F79*(1+$G$8),-2)</f>
        <v>9600</v>
      </c>
      <c r="G80" s="46">
        <f>ROUND(+G79*(1+$G$8),-2)</f>
        <v>0</v>
      </c>
      <c r="H80" s="78"/>
      <c r="I80" s="78"/>
      <c r="J80" s="68"/>
      <c r="K80" s="68"/>
      <c r="N80" s="107" t="s">
        <v>85</v>
      </c>
      <c r="O80" s="108">
        <f>+D88</f>
        <v>6500</v>
      </c>
      <c r="P80" s="108">
        <f t="shared" ref="P80:Q80" si="30">+E88</f>
        <v>9400</v>
      </c>
      <c r="Q80" s="108">
        <f t="shared" si="30"/>
        <v>9600</v>
      </c>
    </row>
    <row r="81" spans="2:17" ht="16.5" thickTop="1" thickBot="1" x14ac:dyDescent="0.3">
      <c r="B81" s="138" t="s">
        <v>82</v>
      </c>
      <c r="C81" s="41" t="s">
        <v>63</v>
      </c>
      <c r="D81" s="29">
        <v>6200</v>
      </c>
      <c r="E81" s="29">
        <v>8900</v>
      </c>
      <c r="F81" s="29">
        <v>9100</v>
      </c>
      <c r="G81" s="30"/>
      <c r="H81" s="78"/>
      <c r="I81" s="78"/>
      <c r="J81" s="68"/>
      <c r="K81" s="68"/>
      <c r="N81" s="107" t="s">
        <v>102</v>
      </c>
      <c r="O81" s="108">
        <f>+D90</f>
        <v>6800</v>
      </c>
      <c r="P81" s="108">
        <f t="shared" ref="P81:Q81" si="31">+E90</f>
        <v>9400</v>
      </c>
      <c r="Q81" s="108">
        <f t="shared" si="31"/>
        <v>9600</v>
      </c>
    </row>
    <row r="82" spans="2:17" ht="21" customHeight="1" thickTop="1" thickBot="1" x14ac:dyDescent="0.25">
      <c r="B82" s="138"/>
      <c r="C82" s="45" t="s">
        <v>94</v>
      </c>
      <c r="D82" s="46">
        <f>ROUND(+D81*(1+$G$8),-2)</f>
        <v>6500</v>
      </c>
      <c r="E82" s="46">
        <f>ROUND(+E81*(1+$G$8),-2)</f>
        <v>9400</v>
      </c>
      <c r="F82" s="46">
        <f>ROUND(+F81*(1+$G$8),-2)</f>
        <v>9600</v>
      </c>
      <c r="G82" s="46">
        <f>ROUND(+G81*(1+$G$8),-2)</f>
        <v>0</v>
      </c>
      <c r="H82" s="78"/>
      <c r="I82" s="78"/>
      <c r="J82" s="68"/>
      <c r="K82" s="68"/>
      <c r="N82" s="107" t="s">
        <v>103</v>
      </c>
      <c r="O82" s="108">
        <f>+D92</f>
        <v>6800</v>
      </c>
      <c r="P82" s="108">
        <f t="shared" ref="P82:Q82" si="32">+E92</f>
        <v>9400</v>
      </c>
      <c r="Q82" s="108">
        <f t="shared" si="32"/>
        <v>9600</v>
      </c>
    </row>
    <row r="83" spans="2:17" ht="16.5" thickTop="1" thickBot="1" x14ac:dyDescent="0.3">
      <c r="B83" s="138" t="s">
        <v>83</v>
      </c>
      <c r="C83" s="41" t="s">
        <v>63</v>
      </c>
      <c r="D83" s="29">
        <v>6200</v>
      </c>
      <c r="E83" s="29">
        <v>8900</v>
      </c>
      <c r="F83" s="29">
        <v>9100</v>
      </c>
      <c r="G83" s="30"/>
      <c r="H83" s="78"/>
      <c r="I83" s="78"/>
      <c r="J83" s="68"/>
      <c r="K83" s="68"/>
      <c r="N83" s="107" t="s">
        <v>104</v>
      </c>
      <c r="O83" s="108">
        <f>+D94</f>
        <v>6800</v>
      </c>
      <c r="P83" s="108">
        <f t="shared" ref="P83:Q83" si="33">+E94</f>
        <v>9400</v>
      </c>
      <c r="Q83" s="108">
        <f t="shared" si="33"/>
        <v>9600</v>
      </c>
    </row>
    <row r="84" spans="2:17" ht="16.5" thickTop="1" thickBot="1" x14ac:dyDescent="0.25">
      <c r="B84" s="138"/>
      <c r="C84" s="45" t="s">
        <v>94</v>
      </c>
      <c r="D84" s="46">
        <f>ROUND(+D83*(1+$G$8),-2)</f>
        <v>6500</v>
      </c>
      <c r="E84" s="46">
        <f>ROUND(+E83*(1+$G$8),-2)</f>
        <v>9400</v>
      </c>
      <c r="F84" s="46">
        <f>ROUND(+F83*(1+$G$8),-2)</f>
        <v>9600</v>
      </c>
      <c r="G84" s="46">
        <f>ROUND(+G83*(1+$G$8),-2)</f>
        <v>0</v>
      </c>
      <c r="H84" s="78"/>
      <c r="I84" s="78"/>
      <c r="J84" s="68"/>
      <c r="K84" s="68"/>
      <c r="N84" s="107" t="s">
        <v>105</v>
      </c>
      <c r="O84" s="108">
        <f>+D96</f>
        <v>6800</v>
      </c>
      <c r="P84" s="108">
        <f t="shared" ref="P84:Q84" si="34">+E96</f>
        <v>9400</v>
      </c>
      <c r="Q84" s="108">
        <f t="shared" si="34"/>
        <v>9600</v>
      </c>
    </row>
    <row r="85" spans="2:17" ht="16.5" thickTop="1" thickBot="1" x14ac:dyDescent="0.3">
      <c r="B85" s="138" t="s">
        <v>84</v>
      </c>
      <c r="C85" s="41" t="s">
        <v>63</v>
      </c>
      <c r="D85" s="29">
        <v>6200</v>
      </c>
      <c r="E85" s="29">
        <v>8900</v>
      </c>
      <c r="F85" s="29">
        <v>9100</v>
      </c>
      <c r="G85" s="30"/>
      <c r="H85" s="78"/>
      <c r="I85" s="78"/>
      <c r="J85" s="68"/>
      <c r="K85" s="68"/>
      <c r="N85" s="107" t="s">
        <v>106</v>
      </c>
      <c r="O85" s="108">
        <f>+D98</f>
        <v>6800</v>
      </c>
      <c r="P85" s="108">
        <f t="shared" ref="P85:Q85" si="35">+E98</f>
        <v>9400</v>
      </c>
      <c r="Q85" s="108">
        <f t="shared" si="35"/>
        <v>9600</v>
      </c>
    </row>
    <row r="86" spans="2:17" ht="16.5" thickTop="1" thickBot="1" x14ac:dyDescent="0.25">
      <c r="B86" s="138"/>
      <c r="C86" s="45" t="s">
        <v>94</v>
      </c>
      <c r="D86" s="46">
        <f>ROUND(+D85*(1+$G$8),-2)</f>
        <v>6500</v>
      </c>
      <c r="E86" s="46">
        <f>ROUND(+E85*(1+$G$8),-2)</f>
        <v>9400</v>
      </c>
      <c r="F86" s="46">
        <f>ROUND(+F85*(1+$G$8),-2)</f>
        <v>9600</v>
      </c>
      <c r="G86" s="46">
        <f>ROUND(+G85*(1+$G$8),-2)</f>
        <v>0</v>
      </c>
      <c r="H86" s="78"/>
      <c r="I86" s="78"/>
      <c r="J86" s="68"/>
      <c r="K86" s="68"/>
      <c r="N86" s="107" t="s">
        <v>91</v>
      </c>
      <c r="O86" s="108">
        <f>+D100</f>
        <v>6800</v>
      </c>
      <c r="P86" s="108">
        <f t="shared" ref="P86:Q86" si="36">+E100</f>
        <v>9400</v>
      </c>
      <c r="Q86" s="108">
        <f t="shared" si="36"/>
        <v>9600</v>
      </c>
    </row>
    <row r="87" spans="2:17" ht="16.5" thickTop="1" thickBot="1" x14ac:dyDescent="0.3">
      <c r="B87" s="138" t="s">
        <v>85</v>
      </c>
      <c r="C87" s="41" t="s">
        <v>63</v>
      </c>
      <c r="D87" s="29">
        <v>6200</v>
      </c>
      <c r="E87" s="29">
        <v>8900</v>
      </c>
      <c r="F87" s="29">
        <v>9100</v>
      </c>
      <c r="G87" s="30"/>
      <c r="H87" s="78"/>
      <c r="I87" s="78"/>
      <c r="J87" s="68"/>
      <c r="K87" s="68"/>
      <c r="N87" s="107" t="s">
        <v>92</v>
      </c>
      <c r="O87" s="108">
        <f>+D102</f>
        <v>6800</v>
      </c>
      <c r="P87" s="108">
        <f t="shared" ref="P87:Q87" si="37">+E102</f>
        <v>9400</v>
      </c>
      <c r="Q87" s="108">
        <f t="shared" si="37"/>
        <v>9600</v>
      </c>
    </row>
    <row r="88" spans="2:17" ht="16.5" thickTop="1" thickBot="1" x14ac:dyDescent="0.25">
      <c r="B88" s="138"/>
      <c r="C88" s="45" t="s">
        <v>94</v>
      </c>
      <c r="D88" s="46">
        <f>ROUND(+D87*(1+$G$8),-2)</f>
        <v>6500</v>
      </c>
      <c r="E88" s="46">
        <f>ROUND(+E87*(1+$G$8),-2)</f>
        <v>9400</v>
      </c>
      <c r="F88" s="46">
        <f>ROUND(+F87*(1+$G$8),-2)</f>
        <v>9600</v>
      </c>
      <c r="G88" s="46">
        <f>ROUND(+G87*(1+$G$8),-2)</f>
        <v>0</v>
      </c>
      <c r="H88" s="78"/>
      <c r="I88" s="78"/>
      <c r="J88" s="68"/>
      <c r="K88" s="68"/>
      <c r="N88" s="114"/>
    </row>
    <row r="89" spans="2:17" ht="16.5" thickTop="1" thickBot="1" x14ac:dyDescent="0.3">
      <c r="B89" s="138" t="s">
        <v>102</v>
      </c>
      <c r="C89" s="41" t="s">
        <v>63</v>
      </c>
      <c r="D89" s="28">
        <v>6500</v>
      </c>
      <c r="E89" s="28">
        <v>8900</v>
      </c>
      <c r="F89" s="28">
        <v>9100</v>
      </c>
      <c r="G89" s="30"/>
      <c r="H89" s="78"/>
      <c r="I89" s="78"/>
      <c r="J89" s="68"/>
      <c r="K89" s="68"/>
      <c r="N89" s="67"/>
      <c r="O89" s="43"/>
      <c r="P89" s="43"/>
      <c r="Q89" s="43"/>
    </row>
    <row r="90" spans="2:17" ht="21" customHeight="1" thickTop="1" thickBot="1" x14ac:dyDescent="0.25">
      <c r="B90" s="138"/>
      <c r="C90" s="45" t="s">
        <v>94</v>
      </c>
      <c r="D90" s="46">
        <f>ROUND(+D89*(1+$G$8),-2)</f>
        <v>6800</v>
      </c>
      <c r="E90" s="46">
        <f>ROUND(+E89*(1+$G$8),-2)</f>
        <v>9400</v>
      </c>
      <c r="F90" s="46">
        <f>ROUND(+F89*(1+$G$8),-2)</f>
        <v>9600</v>
      </c>
      <c r="G90" s="46">
        <f>ROUND(+G89*(1+$G$8),-2)</f>
        <v>0</v>
      </c>
      <c r="H90" s="78"/>
      <c r="I90" s="78"/>
      <c r="J90" s="68"/>
      <c r="K90" s="68"/>
      <c r="N90" s="67"/>
      <c r="O90" s="43"/>
      <c r="P90" s="43"/>
      <c r="Q90" s="43"/>
    </row>
    <row r="91" spans="2:17" ht="16.5" thickTop="1" thickBot="1" x14ac:dyDescent="0.3">
      <c r="B91" s="138" t="s">
        <v>103</v>
      </c>
      <c r="C91" s="41" t="s">
        <v>63</v>
      </c>
      <c r="D91" s="28">
        <v>6500</v>
      </c>
      <c r="E91" s="28">
        <v>8900</v>
      </c>
      <c r="F91" s="28">
        <v>9100</v>
      </c>
      <c r="G91" s="30"/>
      <c r="H91" s="78"/>
      <c r="I91" s="78"/>
      <c r="J91" s="68"/>
      <c r="K91" s="68"/>
      <c r="N91" s="67"/>
      <c r="O91" s="43"/>
      <c r="P91" s="43"/>
      <c r="Q91" s="43"/>
    </row>
    <row r="92" spans="2:17" ht="16.5" thickTop="1" thickBot="1" x14ac:dyDescent="0.25">
      <c r="B92" s="138"/>
      <c r="C92" s="45" t="s">
        <v>94</v>
      </c>
      <c r="D92" s="46">
        <f>ROUND(+D91*(1+$G$8),-2)</f>
        <v>6800</v>
      </c>
      <c r="E92" s="46">
        <f>ROUND(+E91*(1+$G$8),-2)</f>
        <v>9400</v>
      </c>
      <c r="F92" s="46">
        <f>ROUND(+F91*(1+$G$8),-2)</f>
        <v>9600</v>
      </c>
      <c r="G92" s="46">
        <f>ROUND(+G91*(1+$G$8),-2)</f>
        <v>0</v>
      </c>
      <c r="H92" s="78"/>
      <c r="I92" s="78"/>
      <c r="J92" s="68"/>
      <c r="K92" s="68"/>
      <c r="N92" s="67"/>
      <c r="O92" s="43"/>
      <c r="P92" s="43"/>
      <c r="Q92" s="43"/>
    </row>
    <row r="93" spans="2:17" ht="16.5" thickTop="1" thickBot="1" x14ac:dyDescent="0.3">
      <c r="B93" s="138" t="s">
        <v>104</v>
      </c>
      <c r="C93" s="41" t="s">
        <v>63</v>
      </c>
      <c r="D93" s="28">
        <v>6500</v>
      </c>
      <c r="E93" s="28">
        <v>8900</v>
      </c>
      <c r="F93" s="28">
        <v>9100</v>
      </c>
      <c r="G93" s="30"/>
      <c r="H93" s="78"/>
      <c r="I93" s="78"/>
      <c r="J93" s="68"/>
      <c r="K93" s="68"/>
      <c r="N93" s="67"/>
      <c r="O93" s="43"/>
      <c r="P93" s="43"/>
      <c r="Q93" s="43"/>
    </row>
    <row r="94" spans="2:17" ht="16.5" thickTop="1" thickBot="1" x14ac:dyDescent="0.25">
      <c r="B94" s="138"/>
      <c r="C94" s="45" t="s">
        <v>94</v>
      </c>
      <c r="D94" s="46">
        <f>ROUND(+D93*(1+$G$8),-2)</f>
        <v>6800</v>
      </c>
      <c r="E94" s="46">
        <f>ROUND(+E93*(1+$G$8),-2)</f>
        <v>9400</v>
      </c>
      <c r="F94" s="46">
        <f>ROUND(+F93*(1+$G$8),-2)</f>
        <v>9600</v>
      </c>
      <c r="G94" s="46">
        <f>ROUND(+G93*(1+$G$8),-2)</f>
        <v>0</v>
      </c>
      <c r="H94" s="78"/>
      <c r="I94" s="78"/>
      <c r="J94" s="68"/>
      <c r="K94" s="68"/>
    </row>
    <row r="95" spans="2:17" ht="16.5" thickTop="1" thickBot="1" x14ac:dyDescent="0.3">
      <c r="B95" s="138" t="s">
        <v>105</v>
      </c>
      <c r="C95" s="41" t="s">
        <v>63</v>
      </c>
      <c r="D95" s="28">
        <v>6500</v>
      </c>
      <c r="E95" s="28">
        <v>8900</v>
      </c>
      <c r="F95" s="28">
        <v>9100</v>
      </c>
      <c r="G95" s="30"/>
      <c r="H95" s="78"/>
      <c r="I95" s="78"/>
      <c r="J95" s="68"/>
      <c r="K95" s="68"/>
    </row>
    <row r="96" spans="2:17" ht="16.5" thickTop="1" thickBot="1" x14ac:dyDescent="0.25">
      <c r="B96" s="138"/>
      <c r="C96" s="45" t="s">
        <v>94</v>
      </c>
      <c r="D96" s="46">
        <f>ROUND(+D95*(1+$G$8),-2)</f>
        <v>6800</v>
      </c>
      <c r="E96" s="46">
        <f>ROUND(+E95*(1+$G$8),-2)</f>
        <v>9400</v>
      </c>
      <c r="F96" s="46">
        <f>ROUND(+F95*(1+$G$8),-2)</f>
        <v>9600</v>
      </c>
      <c r="G96" s="46">
        <f>ROUND(+G95*(1+$G$8),-2)</f>
        <v>0</v>
      </c>
      <c r="H96" s="78"/>
      <c r="I96" s="78"/>
      <c r="J96" s="68"/>
      <c r="K96" s="68"/>
    </row>
    <row r="97" spans="2:11" ht="16.5" thickTop="1" thickBot="1" x14ac:dyDescent="0.3">
      <c r="B97" s="138" t="s">
        <v>106</v>
      </c>
      <c r="C97" s="41" t="s">
        <v>63</v>
      </c>
      <c r="D97" s="28">
        <v>6500</v>
      </c>
      <c r="E97" s="28">
        <v>8900</v>
      </c>
      <c r="F97" s="28">
        <v>9100</v>
      </c>
      <c r="G97" s="30"/>
      <c r="H97" s="78"/>
      <c r="I97" s="78"/>
      <c r="J97" s="68"/>
      <c r="K97" s="68"/>
    </row>
    <row r="98" spans="2:11" ht="21" customHeight="1" thickTop="1" thickBot="1" x14ac:dyDescent="0.25">
      <c r="B98" s="138"/>
      <c r="C98" s="45" t="s">
        <v>94</v>
      </c>
      <c r="D98" s="46">
        <f>ROUND(+D97*(1+$G$8),-2)</f>
        <v>6800</v>
      </c>
      <c r="E98" s="46">
        <f>ROUND(+E97*(1+$G$8),-2)</f>
        <v>9400</v>
      </c>
      <c r="F98" s="46">
        <f>ROUND(+F97*(1+$G$8),-2)</f>
        <v>9600</v>
      </c>
      <c r="G98" s="46">
        <f>ROUND(+G97*(1+$G$8),-2)</f>
        <v>0</v>
      </c>
      <c r="H98" s="78"/>
      <c r="I98" s="78"/>
      <c r="J98" s="68"/>
      <c r="K98" s="68"/>
    </row>
    <row r="99" spans="2:11" ht="16.5" thickTop="1" thickBot="1" x14ac:dyDescent="0.3">
      <c r="B99" s="138" t="s">
        <v>91</v>
      </c>
      <c r="C99" s="41" t="s">
        <v>63</v>
      </c>
      <c r="D99" s="28">
        <v>6500</v>
      </c>
      <c r="E99" s="28">
        <v>8900</v>
      </c>
      <c r="F99" s="28">
        <v>9100</v>
      </c>
      <c r="G99" s="30"/>
      <c r="H99" s="78"/>
      <c r="I99" s="78"/>
      <c r="J99" s="68"/>
      <c r="K99" s="68"/>
    </row>
    <row r="100" spans="2:11" ht="16.5" thickTop="1" thickBot="1" x14ac:dyDescent="0.25">
      <c r="B100" s="138"/>
      <c r="C100" s="45" t="s">
        <v>94</v>
      </c>
      <c r="D100" s="46">
        <f>ROUND(+D99*(1+$G$8),-2)</f>
        <v>6800</v>
      </c>
      <c r="E100" s="46">
        <f>ROUND(+E99*(1+$G$8),-2)</f>
        <v>9400</v>
      </c>
      <c r="F100" s="46">
        <f>ROUND(+F99*(1+$G$8),-2)</f>
        <v>9600</v>
      </c>
      <c r="G100" s="46">
        <f>ROUND(+G99*(1+$G$8),-2)</f>
        <v>0</v>
      </c>
      <c r="H100" s="78"/>
      <c r="I100" s="78"/>
      <c r="J100" s="68"/>
      <c r="K100" s="68"/>
    </row>
    <row r="101" spans="2:11" ht="16.5" thickTop="1" thickBot="1" x14ac:dyDescent="0.3">
      <c r="B101" s="138" t="s">
        <v>92</v>
      </c>
      <c r="C101" s="41" t="s">
        <v>63</v>
      </c>
      <c r="D101" s="28">
        <v>6500</v>
      </c>
      <c r="E101" s="28">
        <v>8900</v>
      </c>
      <c r="F101" s="28">
        <v>9100</v>
      </c>
      <c r="G101" s="30"/>
      <c r="H101" s="78"/>
      <c r="I101" s="78"/>
      <c r="J101" s="68"/>
      <c r="K101" s="68"/>
    </row>
    <row r="102" spans="2:11" ht="15.75" thickTop="1" x14ac:dyDescent="0.2">
      <c r="B102" s="138"/>
      <c r="C102" s="45" t="s">
        <v>94</v>
      </c>
      <c r="D102" s="46">
        <f>ROUND(+D101*(1+$G$8),-2)</f>
        <v>6800</v>
      </c>
      <c r="E102" s="46">
        <f>ROUND(+E101*(1+$G$8),-2)</f>
        <v>9400</v>
      </c>
      <c r="F102" s="46">
        <f>ROUND(+F101*(1+$G$8),-2)</f>
        <v>9600</v>
      </c>
      <c r="G102" s="46">
        <f>ROUND(+G101*(1+$G$8),-2)</f>
        <v>0</v>
      </c>
      <c r="H102" s="78"/>
      <c r="I102" s="78"/>
      <c r="J102" s="68"/>
      <c r="K102" s="68"/>
    </row>
    <row r="103" spans="2:11" ht="15" x14ac:dyDescent="0.2">
      <c r="B103" s="109"/>
      <c r="C103" s="110"/>
      <c r="D103" s="77"/>
      <c r="E103" s="78"/>
      <c r="F103" s="78"/>
      <c r="G103" s="78"/>
      <c r="H103" s="78"/>
      <c r="I103" s="78"/>
      <c r="J103" s="68"/>
      <c r="K103" s="68"/>
    </row>
    <row r="104" spans="2:11" ht="15" x14ac:dyDescent="0.2">
      <c r="B104" s="109"/>
      <c r="C104" s="110"/>
      <c r="D104" s="77"/>
      <c r="E104" s="78"/>
      <c r="F104" s="78"/>
      <c r="G104" s="78"/>
      <c r="H104" s="78"/>
      <c r="I104" s="78"/>
      <c r="J104" s="68"/>
      <c r="K104" s="68"/>
    </row>
    <row r="105" spans="2:11" ht="15" x14ac:dyDescent="0.2">
      <c r="B105" s="109"/>
      <c r="C105" s="110"/>
      <c r="D105" s="77"/>
      <c r="E105" s="78"/>
      <c r="F105" s="78"/>
      <c r="G105" s="78"/>
      <c r="H105" s="78"/>
      <c r="I105" s="78"/>
      <c r="J105" s="68"/>
      <c r="K105" s="68"/>
    </row>
    <row r="106" spans="2:11" ht="15" x14ac:dyDescent="0.2">
      <c r="B106" s="78"/>
      <c r="C106" s="78"/>
      <c r="D106" s="78"/>
      <c r="E106" s="78"/>
      <c r="F106" s="78"/>
      <c r="G106" s="111"/>
      <c r="H106" s="68"/>
      <c r="I106" s="68"/>
      <c r="J106" s="68"/>
      <c r="K106" s="68"/>
    </row>
    <row r="107" spans="2:11" ht="15" x14ac:dyDescent="0.2">
      <c r="B107" s="81" t="s">
        <v>57</v>
      </c>
      <c r="C107" s="82">
        <f>ROUND(+I10*(1+$G$8),-2)</f>
        <v>0</v>
      </c>
      <c r="D107" s="81" t="s">
        <v>30</v>
      </c>
      <c r="E107" s="82">
        <f>ROUND(+I12*(1+$G$8),-2)</f>
        <v>0</v>
      </c>
      <c r="F107" s="81" t="s">
        <v>41</v>
      </c>
      <c r="G107" s="82">
        <f>ROUND(+I14*(1+$G$8),-2)</f>
        <v>0</v>
      </c>
      <c r="H107" s="81" t="s">
        <v>42</v>
      </c>
      <c r="I107" s="82">
        <f>ROUND(+I16*(1+$G$8),-2)</f>
        <v>0</v>
      </c>
    </row>
    <row r="108" spans="2:11" ht="15" x14ac:dyDescent="0.2">
      <c r="B108" s="158" t="s">
        <v>58</v>
      </c>
      <c r="C108" s="158"/>
      <c r="D108" s="158"/>
      <c r="E108" s="158"/>
      <c r="F108" s="158"/>
      <c r="G108" s="158"/>
      <c r="H108" s="83">
        <v>278</v>
      </c>
      <c r="I108" s="75">
        <f>(+H108*(1+$G$8))</f>
        <v>292.76179999999999</v>
      </c>
    </row>
    <row r="109" spans="2:11" ht="30.75" customHeight="1" x14ac:dyDescent="0.2">
      <c r="B109" s="157" t="s">
        <v>64</v>
      </c>
      <c r="C109" s="157"/>
      <c r="D109" s="157"/>
      <c r="E109" s="157"/>
      <c r="F109" s="157"/>
      <c r="G109" s="157"/>
      <c r="H109" s="157"/>
      <c r="I109" s="157"/>
    </row>
    <row r="111" spans="2:11" ht="30" customHeight="1" x14ac:dyDescent="0.2"/>
    <row r="112" spans="2:11" ht="21.75" customHeight="1" x14ac:dyDescent="0.2"/>
    <row r="113" spans="13:20" ht="27" customHeight="1" x14ac:dyDescent="0.2"/>
    <row r="123" spans="13:20" x14ac:dyDescent="0.2">
      <c r="M123" s="50"/>
      <c r="N123" s="50"/>
      <c r="O123" s="51"/>
      <c r="P123" s="51"/>
      <c r="Q123" s="51"/>
      <c r="R123" s="51"/>
      <c r="S123" s="51"/>
      <c r="T123" s="67"/>
    </row>
    <row r="124" spans="13:20" x14ac:dyDescent="0.2">
      <c r="M124" s="50"/>
      <c r="N124" s="50"/>
      <c r="O124" s="51"/>
      <c r="P124" s="51"/>
      <c r="Q124" s="51"/>
      <c r="R124" s="51"/>
      <c r="S124" s="51"/>
      <c r="T124" s="67"/>
    </row>
    <row r="125" spans="13:20" x14ac:dyDescent="0.2">
      <c r="M125" s="84"/>
      <c r="N125" s="85"/>
      <c r="O125" s="86"/>
      <c r="P125" s="86"/>
      <c r="Q125" s="86"/>
      <c r="R125" s="86"/>
      <c r="S125" s="87"/>
      <c r="T125" s="67"/>
    </row>
    <row r="126" spans="13:20" ht="15" x14ac:dyDescent="0.2">
      <c r="M126" s="183" t="s">
        <v>36</v>
      </c>
      <c r="N126" s="184"/>
      <c r="O126" s="184"/>
      <c r="P126" s="184"/>
      <c r="Q126" s="184"/>
      <c r="R126" s="184"/>
      <c r="S126" s="185"/>
      <c r="T126" s="67"/>
    </row>
    <row r="127" spans="13:20" ht="15" x14ac:dyDescent="0.2">
      <c r="M127" s="88"/>
      <c r="N127" s="89"/>
      <c r="O127" s="90"/>
      <c r="P127" s="90"/>
      <c r="Q127" s="90"/>
      <c r="R127" s="90"/>
      <c r="S127" s="91"/>
      <c r="T127" s="67"/>
    </row>
    <row r="128" spans="13:20" x14ac:dyDescent="0.2">
      <c r="M128" s="142" t="s">
        <v>13</v>
      </c>
      <c r="N128" s="143"/>
      <c r="O128" s="92">
        <v>7900</v>
      </c>
      <c r="P128" s="92">
        <v>10200</v>
      </c>
      <c r="Q128" s="92">
        <v>24000</v>
      </c>
      <c r="R128" s="92">
        <v>28900</v>
      </c>
      <c r="S128" s="92">
        <v>33700</v>
      </c>
      <c r="T128" s="67"/>
    </row>
    <row r="129" spans="13:20" x14ac:dyDescent="0.2">
      <c r="M129" s="68"/>
      <c r="N129" s="93" t="s">
        <v>0</v>
      </c>
      <c r="O129" s="94" t="s">
        <v>2</v>
      </c>
      <c r="P129" s="94" t="s">
        <v>3</v>
      </c>
      <c r="Q129" s="94" t="s">
        <v>4</v>
      </c>
      <c r="R129" s="94" t="s">
        <v>5</v>
      </c>
      <c r="S129" s="94" t="s">
        <v>6</v>
      </c>
      <c r="T129" s="94" t="s">
        <v>12</v>
      </c>
    </row>
    <row r="130" spans="13:20" x14ac:dyDescent="0.2">
      <c r="M130" s="142" t="s">
        <v>11</v>
      </c>
      <c r="N130" s="143"/>
      <c r="O130" s="95">
        <v>8400</v>
      </c>
      <c r="P130" s="95">
        <v>13200</v>
      </c>
      <c r="Q130" s="95">
        <v>20600</v>
      </c>
      <c r="R130" s="95">
        <v>30200</v>
      </c>
      <c r="S130" s="95">
        <v>41300</v>
      </c>
      <c r="T130" s="95">
        <v>41600</v>
      </c>
    </row>
    <row r="131" spans="13:20" x14ac:dyDescent="0.2">
      <c r="M131" s="142" t="s">
        <v>7</v>
      </c>
      <c r="N131" s="143"/>
      <c r="O131" s="95">
        <v>14300</v>
      </c>
      <c r="P131" s="95">
        <v>16100</v>
      </c>
      <c r="Q131" s="95">
        <v>35200</v>
      </c>
      <c r="R131" s="95">
        <v>45700</v>
      </c>
      <c r="S131" s="95">
        <v>54700</v>
      </c>
      <c r="T131" s="67"/>
    </row>
    <row r="132" spans="13:20" x14ac:dyDescent="0.2">
      <c r="M132" s="142" t="s">
        <v>8</v>
      </c>
      <c r="N132" s="143"/>
      <c r="O132" s="95">
        <v>7700</v>
      </c>
      <c r="P132" s="95">
        <v>9200</v>
      </c>
      <c r="Q132" s="95">
        <v>19300</v>
      </c>
      <c r="R132" s="95">
        <v>23700</v>
      </c>
      <c r="S132" s="95">
        <v>26700</v>
      </c>
      <c r="T132" s="67"/>
    </row>
    <row r="133" spans="13:20" ht="16.5" customHeight="1" x14ac:dyDescent="0.2">
      <c r="M133" s="142" t="s">
        <v>10</v>
      </c>
      <c r="N133" s="143"/>
      <c r="O133" s="95">
        <v>7400</v>
      </c>
      <c r="P133" s="95">
        <v>8100</v>
      </c>
      <c r="Q133" s="95">
        <v>17200</v>
      </c>
      <c r="R133" s="95">
        <v>22000</v>
      </c>
      <c r="S133" s="95">
        <v>25000</v>
      </c>
      <c r="T133" s="67"/>
    </row>
    <row r="134" spans="13:20" x14ac:dyDescent="0.2">
      <c r="M134" s="93" t="s">
        <v>53</v>
      </c>
      <c r="N134" s="189"/>
      <c r="O134" s="95">
        <v>8800</v>
      </c>
      <c r="P134" s="95">
        <v>9500</v>
      </c>
      <c r="Q134" s="95"/>
      <c r="R134" s="95"/>
      <c r="S134" s="95"/>
      <c r="T134" s="67"/>
    </row>
    <row r="135" spans="13:20" ht="18.75" customHeight="1" x14ac:dyDescent="0.2">
      <c r="M135" s="191" t="s">
        <v>54</v>
      </c>
      <c r="N135" s="190"/>
      <c r="O135" s="95"/>
      <c r="P135" s="95"/>
      <c r="Q135" s="95">
        <v>19600</v>
      </c>
      <c r="R135" s="95">
        <v>25600</v>
      </c>
      <c r="S135" s="95">
        <v>29600</v>
      </c>
      <c r="T135" s="67"/>
    </row>
    <row r="136" spans="13:20" x14ac:dyDescent="0.2">
      <c r="M136" s="192"/>
      <c r="N136" s="193" t="s">
        <v>55</v>
      </c>
      <c r="O136" s="194"/>
      <c r="P136" s="194"/>
      <c r="Q136" s="194"/>
      <c r="R136" s="194"/>
      <c r="S136" s="195"/>
      <c r="T136" s="67"/>
    </row>
    <row r="137" spans="13:20" x14ac:dyDescent="0.2">
      <c r="M137" s="142" t="s">
        <v>28</v>
      </c>
      <c r="N137" s="143"/>
      <c r="O137" s="95">
        <v>7800</v>
      </c>
      <c r="P137" s="95">
        <v>8400</v>
      </c>
      <c r="Q137" s="95">
        <v>17700</v>
      </c>
      <c r="R137" s="95">
        <v>22500</v>
      </c>
      <c r="S137" s="95">
        <v>25300</v>
      </c>
      <c r="T137" s="67"/>
    </row>
    <row r="138" spans="13:20" x14ac:dyDescent="0.2">
      <c r="M138" s="68" t="s">
        <v>52</v>
      </c>
      <c r="N138" s="96" t="s">
        <v>30</v>
      </c>
      <c r="O138" s="97">
        <v>7400</v>
      </c>
      <c r="P138" s="96" t="s">
        <v>41</v>
      </c>
      <c r="Q138" s="97">
        <v>5700</v>
      </c>
      <c r="R138" s="96" t="s">
        <v>42</v>
      </c>
      <c r="S138" s="97">
        <v>5900</v>
      </c>
      <c r="T138" s="67"/>
    </row>
    <row r="139" spans="13:20" ht="29.25" customHeight="1" x14ac:dyDescent="0.2">
      <c r="M139" s="139" t="s">
        <v>51</v>
      </c>
      <c r="N139" s="140"/>
      <c r="O139" s="140"/>
      <c r="P139" s="140"/>
      <c r="Q139" s="140"/>
      <c r="R139" s="141"/>
      <c r="S139" s="95">
        <v>277.60200000000003</v>
      </c>
      <c r="T139" s="67"/>
    </row>
    <row r="142" spans="13:20" ht="5.25" customHeight="1" x14ac:dyDescent="0.2"/>
    <row r="144" spans="13:20" ht="4.5" customHeight="1" x14ac:dyDescent="0.2"/>
  </sheetData>
  <mergeCells count="80">
    <mergeCell ref="N134:N135"/>
    <mergeCell ref="M135:M136"/>
    <mergeCell ref="N136:S136"/>
    <mergeCell ref="M128:N128"/>
    <mergeCell ref="M130:N130"/>
    <mergeCell ref="M131:N131"/>
    <mergeCell ref="M132:N132"/>
    <mergeCell ref="M133:N133"/>
    <mergeCell ref="N11:O11"/>
    <mergeCell ref="N12:O12"/>
    <mergeCell ref="N13:O13"/>
    <mergeCell ref="M126:S126"/>
    <mergeCell ref="P9:T9"/>
    <mergeCell ref="N9:O10"/>
    <mergeCell ref="N19:O19"/>
    <mergeCell ref="N17:O18"/>
    <mergeCell ref="P17:S17"/>
    <mergeCell ref="N20:O20"/>
    <mergeCell ref="N21:O21"/>
    <mergeCell ref="O27:U27"/>
    <mergeCell ref="N27:N28"/>
    <mergeCell ref="N26:U26"/>
    <mergeCell ref="B6:J6"/>
    <mergeCell ref="B1:J1"/>
    <mergeCell ref="B2:J2"/>
    <mergeCell ref="B3:J3"/>
    <mergeCell ref="B4:I4"/>
    <mergeCell ref="B5:J5"/>
    <mergeCell ref="D40:E40"/>
    <mergeCell ref="B38:B39"/>
    <mergeCell ref="B30:B31"/>
    <mergeCell ref="B7:J7"/>
    <mergeCell ref="C8:F8"/>
    <mergeCell ref="B10:B11"/>
    <mergeCell ref="B12:B13"/>
    <mergeCell ref="B14:B15"/>
    <mergeCell ref="B28:B29"/>
    <mergeCell ref="J29:K29"/>
    <mergeCell ref="B18:B19"/>
    <mergeCell ref="B20:B21"/>
    <mergeCell ref="B22:B23"/>
    <mergeCell ref="B24:B25"/>
    <mergeCell ref="B32:B33"/>
    <mergeCell ref="B109:I109"/>
    <mergeCell ref="B108:G108"/>
    <mergeCell ref="B34:B35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6:B37"/>
    <mergeCell ref="B65:B66"/>
    <mergeCell ref="M139:R139"/>
    <mergeCell ref="M137:N137"/>
    <mergeCell ref="B26:K26"/>
    <mergeCell ref="B71:B72"/>
    <mergeCell ref="B73:B74"/>
    <mergeCell ref="B75:B76"/>
    <mergeCell ref="B69:G69"/>
    <mergeCell ref="B77:B78"/>
    <mergeCell ref="B79:B80"/>
    <mergeCell ref="B81:B82"/>
    <mergeCell ref="B83:B84"/>
    <mergeCell ref="B85:B86"/>
    <mergeCell ref="B87:B88"/>
    <mergeCell ref="B89:B90"/>
    <mergeCell ref="B101:B102"/>
    <mergeCell ref="N70:Q70"/>
    <mergeCell ref="B91:B92"/>
    <mergeCell ref="B93:B94"/>
    <mergeCell ref="B95:B96"/>
    <mergeCell ref="B97:B98"/>
    <mergeCell ref="B99:B100"/>
  </mergeCells>
  <printOptions horizontalCentered="1"/>
  <pageMargins left="0.19" right="0.47" top="0.82" bottom="0.34" header="0" footer="0"/>
  <pageSetup scale="7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zoomScale="75" workbookViewId="0">
      <selection activeCell="L27" sqref="L27"/>
    </sheetView>
  </sheetViews>
  <sheetFormatPr baseColWidth="10" defaultRowHeight="15" x14ac:dyDescent="0.2"/>
  <cols>
    <col min="1" max="1" width="23" style="2" customWidth="1"/>
    <col min="2" max="2" width="18" style="2" customWidth="1"/>
    <col min="3" max="4" width="14.85546875" style="2" customWidth="1"/>
    <col min="5" max="5" width="15.85546875" style="2" customWidth="1"/>
    <col min="6" max="7" width="14.42578125" style="2" customWidth="1"/>
    <col min="8" max="8" width="15.28515625" style="2" customWidth="1"/>
    <col min="9" max="9" width="16.28515625" style="2" customWidth="1"/>
    <col min="10" max="11" width="17.140625" style="2" customWidth="1"/>
    <col min="12" max="12" width="22.7109375" style="2" customWidth="1"/>
    <col min="13" max="13" width="19" style="2" customWidth="1"/>
    <col min="14" max="14" width="19.5703125" style="2" customWidth="1"/>
    <col min="15" max="16384" width="11.42578125" style="2"/>
  </cols>
  <sheetData>
    <row r="1" spans="1:14" ht="15.75" x14ac:dyDescent="0.2">
      <c r="A1" s="202" t="s">
        <v>9</v>
      </c>
      <c r="B1" s="202"/>
      <c r="C1" s="202"/>
      <c r="D1" s="202"/>
      <c r="E1" s="202"/>
      <c r="F1" s="202"/>
      <c r="G1" s="202"/>
      <c r="H1" s="202"/>
      <c r="I1" s="202"/>
      <c r="J1" s="202"/>
      <c r="K1" s="23"/>
    </row>
    <row r="2" spans="1:14" ht="15.75" x14ac:dyDescent="0.2">
      <c r="A2" s="203" t="s">
        <v>38</v>
      </c>
      <c r="B2" s="203"/>
      <c r="C2" s="203"/>
      <c r="D2" s="203"/>
      <c r="E2" s="203"/>
      <c r="F2" s="203"/>
      <c r="G2" s="203"/>
      <c r="H2" s="203"/>
      <c r="I2" s="203"/>
      <c r="J2" s="203"/>
      <c r="K2" s="24"/>
    </row>
    <row r="3" spans="1:14" ht="15.75" x14ac:dyDescent="0.2">
      <c r="A3" s="203" t="s">
        <v>37</v>
      </c>
      <c r="B3" s="203"/>
      <c r="C3" s="203"/>
      <c r="D3" s="203"/>
      <c r="E3" s="203"/>
      <c r="F3" s="203"/>
      <c r="G3" s="203"/>
      <c r="H3" s="203"/>
      <c r="I3" s="203"/>
      <c r="J3" s="203"/>
      <c r="K3" s="24"/>
    </row>
    <row r="4" spans="1:14" ht="15.75" x14ac:dyDescent="0.2">
      <c r="A4" s="203" t="s">
        <v>40</v>
      </c>
      <c r="B4" s="203"/>
      <c r="C4" s="203"/>
      <c r="D4" s="203"/>
      <c r="E4" s="203"/>
      <c r="F4" s="203"/>
      <c r="G4" s="203"/>
      <c r="H4" s="203"/>
      <c r="I4" s="203"/>
      <c r="J4" s="203"/>
      <c r="K4" s="24"/>
    </row>
    <row r="5" spans="1:14" ht="15.75" x14ac:dyDescent="0.2">
      <c r="A5" s="204" t="s">
        <v>44</v>
      </c>
      <c r="B5" s="204"/>
      <c r="C5" s="204"/>
      <c r="D5" s="204"/>
      <c r="E5" s="204"/>
      <c r="F5" s="204"/>
      <c r="G5" s="204"/>
      <c r="H5" s="204"/>
      <c r="I5" s="204"/>
      <c r="J5" s="204"/>
      <c r="K5" s="25"/>
    </row>
    <row r="6" spans="1:14" ht="30.75" customHeight="1" thickBot="1" x14ac:dyDescent="0.25">
      <c r="A6" s="199" t="s">
        <v>19</v>
      </c>
      <c r="B6" s="200"/>
      <c r="C6" s="200"/>
      <c r="D6" s="200"/>
      <c r="E6" s="200"/>
      <c r="F6" s="200"/>
      <c r="G6" s="200"/>
      <c r="H6" s="200"/>
      <c r="I6" s="200"/>
      <c r="J6" s="201"/>
      <c r="K6" s="25"/>
    </row>
    <row r="7" spans="1:14" ht="15.75" customHeight="1" thickTop="1" thickBot="1" x14ac:dyDescent="0.25">
      <c r="A7" s="25"/>
      <c r="B7" s="9" t="s">
        <v>59</v>
      </c>
      <c r="C7" s="10">
        <v>1.9400000000000001E-2</v>
      </c>
      <c r="D7" s="196" t="s">
        <v>61</v>
      </c>
      <c r="E7" s="197"/>
      <c r="F7" s="197"/>
      <c r="G7" s="197"/>
      <c r="H7" s="197"/>
      <c r="I7" s="198"/>
      <c r="J7" s="8">
        <v>6.7699999999999996E-2</v>
      </c>
      <c r="K7" s="7"/>
      <c r="L7" s="186" t="s">
        <v>114</v>
      </c>
      <c r="M7" s="186"/>
      <c r="N7" s="186"/>
    </row>
    <row r="8" spans="1:14" ht="17.25" thickTop="1" thickBot="1" x14ac:dyDescent="0.25">
      <c r="A8" s="3"/>
      <c r="B8" s="4" t="s">
        <v>60</v>
      </c>
      <c r="C8" s="6">
        <v>3.6600000000000001E-2</v>
      </c>
      <c r="D8" s="196" t="s">
        <v>62</v>
      </c>
      <c r="E8" s="197"/>
      <c r="F8" s="197"/>
      <c r="G8" s="197"/>
      <c r="H8" s="197"/>
      <c r="I8" s="198"/>
      <c r="J8" s="18">
        <v>5.3100000000000001E-2</v>
      </c>
      <c r="K8" s="19"/>
      <c r="L8" s="112" t="s">
        <v>101</v>
      </c>
      <c r="M8" s="44" t="s">
        <v>66</v>
      </c>
      <c r="N8" s="44" t="s">
        <v>22</v>
      </c>
    </row>
    <row r="9" spans="1:14" ht="16.5" customHeight="1" thickTop="1" thickBot="1" x14ac:dyDescent="0.25">
      <c r="C9" s="27" t="s">
        <v>63</v>
      </c>
      <c r="D9" s="16" t="s">
        <v>113</v>
      </c>
      <c r="E9" s="27" t="s">
        <v>63</v>
      </c>
      <c r="F9" s="16" t="s">
        <v>113</v>
      </c>
      <c r="G9" s="27" t="s">
        <v>43</v>
      </c>
      <c r="H9" s="16" t="s">
        <v>63</v>
      </c>
      <c r="I9" s="27" t="s">
        <v>43</v>
      </c>
      <c r="J9" s="16" t="s">
        <v>63</v>
      </c>
      <c r="K9" s="20"/>
      <c r="L9" s="107" t="s">
        <v>26</v>
      </c>
      <c r="M9" s="108" t="e">
        <f>+D11</f>
        <v>#REF!</v>
      </c>
      <c r="N9" s="108" t="e">
        <f>+F11</f>
        <v>#REF!</v>
      </c>
    </row>
    <row r="10" spans="1:14" ht="15.75" customHeight="1" thickTop="1" thickBot="1" x14ac:dyDescent="0.25">
      <c r="A10" s="26" t="s">
        <v>1</v>
      </c>
      <c r="B10" s="13" t="s">
        <v>20</v>
      </c>
      <c r="C10" s="1" t="s">
        <v>21</v>
      </c>
      <c r="D10" s="1"/>
      <c r="E10" s="1" t="s">
        <v>22</v>
      </c>
      <c r="F10" s="1"/>
      <c r="G10" s="1" t="s">
        <v>24</v>
      </c>
      <c r="H10" s="1"/>
      <c r="I10" s="1" t="s">
        <v>23</v>
      </c>
      <c r="J10" s="14"/>
      <c r="K10" s="21"/>
      <c r="L10" s="107" t="s">
        <v>13</v>
      </c>
      <c r="M10" s="108" t="e">
        <f t="shared" ref="M10:M22" si="0">+D12</f>
        <v>#REF!</v>
      </c>
      <c r="N10" s="108" t="e">
        <f t="shared" ref="N10:N22" si="1">+F12</f>
        <v>#REF!</v>
      </c>
    </row>
    <row r="11" spans="1:14" ht="17.25" thickTop="1" thickBot="1" x14ac:dyDescent="0.25">
      <c r="A11" s="11" t="s">
        <v>26</v>
      </c>
      <c r="B11" s="11"/>
      <c r="C11" s="12" t="e">
        <f>+#REF!</f>
        <v>#REF!</v>
      </c>
      <c r="D11" s="17" t="e">
        <f t="shared" ref="D11:D24" si="2">ROUND(+C11*(1+$J$8),-2)</f>
        <v>#REF!</v>
      </c>
      <c r="E11" s="12" t="e">
        <f>+#REF!</f>
        <v>#REF!</v>
      </c>
      <c r="F11" s="17" t="e">
        <f t="shared" ref="F11:F24" si="3">ROUND(+E11*(1+$J$8),-2)</f>
        <v>#REF!</v>
      </c>
      <c r="G11" s="12"/>
      <c r="H11" s="5"/>
      <c r="I11" s="12"/>
      <c r="J11" s="5"/>
      <c r="K11" s="22"/>
      <c r="L11" s="107" t="s">
        <v>16</v>
      </c>
      <c r="M11" s="108" t="e">
        <f t="shared" si="0"/>
        <v>#REF!</v>
      </c>
      <c r="N11" s="108" t="e">
        <f t="shared" si="1"/>
        <v>#REF!</v>
      </c>
    </row>
    <row r="12" spans="1:14" ht="17.25" thickTop="1" thickBot="1" x14ac:dyDescent="0.25">
      <c r="A12" s="11" t="s">
        <v>13</v>
      </c>
      <c r="B12" s="11"/>
      <c r="C12" s="12" t="e">
        <f>+#REF!</f>
        <v>#REF!</v>
      </c>
      <c r="D12" s="17" t="e">
        <f t="shared" si="2"/>
        <v>#REF!</v>
      </c>
      <c r="E12" s="12" t="e">
        <f>+#REF!</f>
        <v>#REF!</v>
      </c>
      <c r="F12" s="17" t="e">
        <f t="shared" si="3"/>
        <v>#REF!</v>
      </c>
      <c r="G12" s="12"/>
      <c r="H12" s="5">
        <f>ROUND(+G12*(1+$J$8),-2)</f>
        <v>0</v>
      </c>
      <c r="I12" s="12"/>
      <c r="J12" s="5">
        <f>ROUND(+I12*(1+$J$8),-2)</f>
        <v>0</v>
      </c>
      <c r="K12" s="22"/>
      <c r="L12" s="107" t="s">
        <v>92</v>
      </c>
      <c r="M12" s="108" t="e">
        <f t="shared" si="0"/>
        <v>#REF!</v>
      </c>
      <c r="N12" s="108" t="e">
        <f t="shared" si="1"/>
        <v>#REF!</v>
      </c>
    </row>
    <row r="13" spans="1:14" ht="17.25" thickTop="1" thickBot="1" x14ac:dyDescent="0.25">
      <c r="A13" s="11" t="s">
        <v>16</v>
      </c>
      <c r="B13" s="11"/>
      <c r="C13" s="12" t="e">
        <f>+#REF!</f>
        <v>#REF!</v>
      </c>
      <c r="D13" s="17" t="e">
        <f t="shared" si="2"/>
        <v>#REF!</v>
      </c>
      <c r="E13" s="12" t="e">
        <f>+#REF!</f>
        <v>#REF!</v>
      </c>
      <c r="F13" s="17" t="e">
        <f t="shared" si="3"/>
        <v>#REF!</v>
      </c>
      <c r="G13" s="12"/>
      <c r="H13" s="5">
        <f>ROUND(+G13*(1+$J$8),-2)</f>
        <v>0</v>
      </c>
      <c r="I13" s="12"/>
      <c r="J13" s="5">
        <f>ROUND(+I13*(1+$J$8),-2)</f>
        <v>0</v>
      </c>
      <c r="K13" s="22"/>
      <c r="L13" s="107" t="s">
        <v>27</v>
      </c>
      <c r="M13" s="108" t="e">
        <f t="shared" si="0"/>
        <v>#REF!</v>
      </c>
      <c r="N13" s="108" t="e">
        <f t="shared" si="1"/>
        <v>#REF!</v>
      </c>
    </row>
    <row r="14" spans="1:14" ht="17.25" thickTop="1" thickBot="1" x14ac:dyDescent="0.25">
      <c r="A14" s="11" t="s">
        <v>92</v>
      </c>
      <c r="B14" s="11"/>
      <c r="C14" s="12" t="e">
        <f>+#REF!</f>
        <v>#REF!</v>
      </c>
      <c r="D14" s="17" t="e">
        <f t="shared" si="2"/>
        <v>#REF!</v>
      </c>
      <c r="E14" s="12" t="e">
        <f>+#REF!</f>
        <v>#REF!</v>
      </c>
      <c r="F14" s="17" t="e">
        <f t="shared" si="3"/>
        <v>#REF!</v>
      </c>
      <c r="G14" s="12"/>
      <c r="H14" s="5"/>
      <c r="I14" s="12"/>
      <c r="J14" s="5"/>
      <c r="K14" s="22"/>
      <c r="L14" s="107" t="s">
        <v>80</v>
      </c>
      <c r="M14" s="108" t="e">
        <f t="shared" si="0"/>
        <v>#REF!</v>
      </c>
      <c r="N14" s="108" t="e">
        <f t="shared" si="1"/>
        <v>#REF!</v>
      </c>
    </row>
    <row r="15" spans="1:14" ht="17.25" thickTop="1" thickBot="1" x14ac:dyDescent="0.25">
      <c r="A15" s="11" t="s">
        <v>27</v>
      </c>
      <c r="B15" s="11"/>
      <c r="C15" s="12" t="e">
        <f>+#REF!</f>
        <v>#REF!</v>
      </c>
      <c r="D15" s="17" t="e">
        <f t="shared" si="2"/>
        <v>#REF!</v>
      </c>
      <c r="E15" s="12" t="e">
        <f>+#REF!</f>
        <v>#REF!</v>
      </c>
      <c r="F15" s="17" t="e">
        <f t="shared" si="3"/>
        <v>#REF!</v>
      </c>
      <c r="G15" s="12"/>
      <c r="H15" s="5"/>
      <c r="I15" s="12"/>
      <c r="J15" s="5"/>
      <c r="K15" s="22"/>
      <c r="L15" s="107" t="s">
        <v>29</v>
      </c>
      <c r="M15" s="108" t="e">
        <f t="shared" si="0"/>
        <v>#REF!</v>
      </c>
      <c r="N15" s="108" t="e">
        <f t="shared" si="1"/>
        <v>#REF!</v>
      </c>
    </row>
    <row r="16" spans="1:14" ht="17.25" thickTop="1" thickBot="1" x14ac:dyDescent="0.25">
      <c r="A16" s="11" t="s">
        <v>80</v>
      </c>
      <c r="B16" s="11"/>
      <c r="C16" s="12" t="e">
        <f>+#REF!</f>
        <v>#REF!</v>
      </c>
      <c r="D16" s="17" t="e">
        <f t="shared" si="2"/>
        <v>#REF!</v>
      </c>
      <c r="E16" s="12" t="e">
        <f>+#REF!</f>
        <v>#REF!</v>
      </c>
      <c r="F16" s="17" t="e">
        <f t="shared" si="3"/>
        <v>#REF!</v>
      </c>
      <c r="G16" s="12"/>
      <c r="H16" s="5"/>
      <c r="I16" s="12"/>
      <c r="J16" s="5"/>
      <c r="K16" s="22"/>
      <c r="L16" s="107" t="s">
        <v>83</v>
      </c>
      <c r="M16" s="108" t="e">
        <f t="shared" si="0"/>
        <v>#REF!</v>
      </c>
      <c r="N16" s="108" t="e">
        <f t="shared" si="1"/>
        <v>#REF!</v>
      </c>
    </row>
    <row r="17" spans="1:14" ht="17.25" thickTop="1" thickBot="1" x14ac:dyDescent="0.25">
      <c r="A17" s="11" t="s">
        <v>29</v>
      </c>
      <c r="B17" s="11"/>
      <c r="C17" s="12" t="e">
        <f>+#REF!</f>
        <v>#REF!</v>
      </c>
      <c r="D17" s="17" t="e">
        <f t="shared" si="2"/>
        <v>#REF!</v>
      </c>
      <c r="E17" s="12" t="e">
        <f>+#REF!</f>
        <v>#REF!</v>
      </c>
      <c r="F17" s="17" t="e">
        <f t="shared" si="3"/>
        <v>#REF!</v>
      </c>
      <c r="G17" s="12"/>
      <c r="H17" s="5"/>
      <c r="I17" s="12"/>
      <c r="J17" s="5"/>
      <c r="K17" s="22"/>
      <c r="L17" s="107" t="s">
        <v>106</v>
      </c>
      <c r="M17" s="108" t="e">
        <f t="shared" si="0"/>
        <v>#REF!</v>
      </c>
      <c r="N17" s="108" t="e">
        <f t="shared" si="1"/>
        <v>#REF!</v>
      </c>
    </row>
    <row r="18" spans="1:14" ht="17.25" thickTop="1" thickBot="1" x14ac:dyDescent="0.25">
      <c r="A18" s="11" t="s">
        <v>83</v>
      </c>
      <c r="B18" s="11"/>
      <c r="C18" s="12" t="e">
        <f>+#REF!</f>
        <v>#REF!</v>
      </c>
      <c r="D18" s="17" t="e">
        <f t="shared" si="2"/>
        <v>#REF!</v>
      </c>
      <c r="E18" s="12" t="e">
        <f>+#REF!</f>
        <v>#REF!</v>
      </c>
      <c r="F18" s="17" t="e">
        <f t="shared" si="3"/>
        <v>#REF!</v>
      </c>
      <c r="G18" s="12"/>
      <c r="H18" s="5"/>
      <c r="I18" s="12"/>
      <c r="J18" s="5"/>
      <c r="K18" s="22"/>
      <c r="L18" s="107" t="s">
        <v>91</v>
      </c>
      <c r="M18" s="108" t="e">
        <f t="shared" si="0"/>
        <v>#REF!</v>
      </c>
      <c r="N18" s="108" t="e">
        <f t="shared" si="1"/>
        <v>#REF!</v>
      </c>
    </row>
    <row r="19" spans="1:14" ht="17.25" thickTop="1" thickBot="1" x14ac:dyDescent="0.25">
      <c r="A19" s="11" t="s">
        <v>106</v>
      </c>
      <c r="B19" s="11"/>
      <c r="C19" s="12" t="e">
        <f>+#REF!</f>
        <v>#REF!</v>
      </c>
      <c r="D19" s="17" t="e">
        <f t="shared" si="2"/>
        <v>#REF!</v>
      </c>
      <c r="E19" s="12" t="e">
        <f>+#REF!</f>
        <v>#REF!</v>
      </c>
      <c r="F19" s="17" t="e">
        <f t="shared" si="3"/>
        <v>#REF!</v>
      </c>
      <c r="G19" s="12"/>
      <c r="H19" s="5"/>
      <c r="I19" s="12"/>
      <c r="J19" s="5"/>
      <c r="K19" s="22"/>
      <c r="L19" s="107" t="s">
        <v>79</v>
      </c>
      <c r="M19" s="108" t="e">
        <f t="shared" si="0"/>
        <v>#REF!</v>
      </c>
      <c r="N19" s="108" t="e">
        <f t="shared" si="1"/>
        <v>#REF!</v>
      </c>
    </row>
    <row r="20" spans="1:14" ht="17.25" thickTop="1" thickBot="1" x14ac:dyDescent="0.25">
      <c r="A20" s="11" t="s">
        <v>91</v>
      </c>
      <c r="B20" s="11"/>
      <c r="C20" s="12" t="e">
        <f>+#REF!</f>
        <v>#REF!</v>
      </c>
      <c r="D20" s="17" t="e">
        <f t="shared" si="2"/>
        <v>#REF!</v>
      </c>
      <c r="E20" s="12" t="e">
        <f>+#REF!</f>
        <v>#REF!</v>
      </c>
      <c r="F20" s="17" t="e">
        <f t="shared" si="3"/>
        <v>#REF!</v>
      </c>
      <c r="G20" s="12"/>
      <c r="H20" s="5"/>
      <c r="I20" s="125"/>
      <c r="J20" s="126"/>
      <c r="K20" s="22"/>
      <c r="L20" s="107" t="s">
        <v>115</v>
      </c>
      <c r="M20" s="108" t="e">
        <f t="shared" si="0"/>
        <v>#REF!</v>
      </c>
      <c r="N20" s="108" t="e">
        <f t="shared" si="1"/>
        <v>#REF!</v>
      </c>
    </row>
    <row r="21" spans="1:14" ht="17.25" thickTop="1" thickBot="1" x14ac:dyDescent="0.25">
      <c r="A21" s="11" t="s">
        <v>79</v>
      </c>
      <c r="B21" s="11"/>
      <c r="C21" s="12" t="e">
        <f>+#REF!</f>
        <v>#REF!</v>
      </c>
      <c r="D21" s="17" t="e">
        <f t="shared" si="2"/>
        <v>#REF!</v>
      </c>
      <c r="E21" s="12" t="e">
        <f>+#REF!</f>
        <v>#REF!</v>
      </c>
      <c r="F21" s="17" t="e">
        <f t="shared" si="3"/>
        <v>#REF!</v>
      </c>
      <c r="G21" s="12"/>
      <c r="H21" s="5"/>
      <c r="I21" s="125"/>
      <c r="J21" s="126"/>
      <c r="K21" s="22"/>
      <c r="L21" s="107" t="s">
        <v>17</v>
      </c>
      <c r="M21" s="108" t="e">
        <f t="shared" si="0"/>
        <v>#REF!</v>
      </c>
      <c r="N21" s="108">
        <f t="shared" si="1"/>
        <v>0</v>
      </c>
    </row>
    <row r="22" spans="1:14" ht="17.25" thickTop="1" thickBot="1" x14ac:dyDescent="0.25">
      <c r="A22" s="11" t="s">
        <v>115</v>
      </c>
      <c r="B22" s="11"/>
      <c r="C22" s="12" t="e">
        <f>+#REF!</f>
        <v>#REF!</v>
      </c>
      <c r="D22" s="17" t="e">
        <f t="shared" si="2"/>
        <v>#REF!</v>
      </c>
      <c r="E22" s="12" t="e">
        <f>+#REF!</f>
        <v>#REF!</v>
      </c>
      <c r="F22" s="17" t="e">
        <f t="shared" si="3"/>
        <v>#REF!</v>
      </c>
      <c r="G22" s="12"/>
      <c r="H22" s="5"/>
      <c r="I22" s="125"/>
      <c r="J22" s="126"/>
      <c r="K22" s="22"/>
      <c r="L22" s="107" t="s">
        <v>18</v>
      </c>
      <c r="M22" s="108" t="e">
        <f t="shared" si="0"/>
        <v>#REF!</v>
      </c>
      <c r="N22" s="108">
        <f t="shared" si="1"/>
        <v>0</v>
      </c>
    </row>
    <row r="23" spans="1:14" ht="16.5" thickTop="1" x14ac:dyDescent="0.2">
      <c r="A23" s="11" t="s">
        <v>17</v>
      </c>
      <c r="B23" s="11"/>
      <c r="C23" s="127" t="e">
        <f>+#REF!</f>
        <v>#REF!</v>
      </c>
      <c r="D23" s="17" t="e">
        <f t="shared" si="2"/>
        <v>#REF!</v>
      </c>
      <c r="E23" s="12">
        <v>0</v>
      </c>
      <c r="F23" s="17">
        <f t="shared" si="3"/>
        <v>0</v>
      </c>
      <c r="G23" s="12"/>
      <c r="H23" s="5">
        <f>ROUND(+G23*(1+$J$8),-2)</f>
        <v>0</v>
      </c>
      <c r="I23" s="125"/>
      <c r="J23" s="126">
        <f>ROUND(+I23*(1+$J$8),-2)</f>
        <v>0</v>
      </c>
      <c r="K23" s="22"/>
      <c r="L23" s="114"/>
      <c r="M23" s="128"/>
      <c r="N23" s="128"/>
    </row>
    <row r="24" spans="1:14" ht="15.75" x14ac:dyDescent="0.2">
      <c r="A24" s="11" t="s">
        <v>18</v>
      </c>
      <c r="B24" s="11"/>
      <c r="C24" s="12" t="e">
        <f>+#REF!</f>
        <v>#REF!</v>
      </c>
      <c r="D24" s="17" t="e">
        <f t="shared" si="2"/>
        <v>#REF!</v>
      </c>
      <c r="E24" s="12">
        <v>0</v>
      </c>
      <c r="F24" s="17">
        <f t="shared" si="3"/>
        <v>0</v>
      </c>
      <c r="G24" s="12"/>
      <c r="H24" s="5">
        <f>ROUND(+G24*(1+$J$8),-2)</f>
        <v>0</v>
      </c>
      <c r="I24" s="125"/>
      <c r="J24" s="126">
        <f>ROUND(+I24*(1+$J$8),-2)</f>
        <v>0</v>
      </c>
      <c r="K24" s="22"/>
      <c r="L24" s="67"/>
      <c r="M24" s="43"/>
      <c r="N24" s="43"/>
    </row>
    <row r="25" spans="1:14" ht="15.75" x14ac:dyDescent="0.2">
      <c r="A25" s="11"/>
      <c r="B25" s="11"/>
      <c r="C25" s="12"/>
      <c r="D25" s="17"/>
      <c r="E25" s="12"/>
      <c r="F25" s="17"/>
      <c r="G25" s="12"/>
      <c r="H25" s="5"/>
      <c r="I25" s="125"/>
      <c r="J25" s="126"/>
      <c r="K25" s="22"/>
      <c r="L25" s="67"/>
      <c r="M25" s="43"/>
      <c r="N25" s="43"/>
    </row>
    <row r="26" spans="1:14" ht="15.75" x14ac:dyDescent="0.2">
      <c r="A26" s="11"/>
      <c r="B26" s="11"/>
      <c r="C26" s="12"/>
      <c r="D26" s="17"/>
      <c r="E26" s="12"/>
      <c r="F26" s="17"/>
      <c r="G26" s="12"/>
      <c r="H26" s="5"/>
      <c r="I26" s="125"/>
      <c r="J26" s="126"/>
      <c r="K26" s="22"/>
      <c r="L26" s="67"/>
      <c r="M26" s="43"/>
      <c r="N26" s="43"/>
    </row>
    <row r="27" spans="1:14" x14ac:dyDescent="0.2">
      <c r="L27" s="67"/>
      <c r="M27" s="43"/>
      <c r="N27" s="43"/>
    </row>
    <row r="28" spans="1:14" x14ac:dyDescent="0.2">
      <c r="L28" s="67"/>
      <c r="M28" s="43"/>
      <c r="N28" s="43"/>
    </row>
    <row r="29" spans="1:14" x14ac:dyDescent="0.2">
      <c r="L29" s="67"/>
      <c r="M29" s="43"/>
      <c r="N29" s="43"/>
    </row>
    <row r="30" spans="1:14" x14ac:dyDescent="0.2">
      <c r="L30" s="67"/>
      <c r="M30" s="43"/>
      <c r="N30" s="43"/>
    </row>
    <row r="32" spans="1:14" x14ac:dyDescent="0.2">
      <c r="E32" s="15"/>
    </row>
  </sheetData>
  <sortState xmlns:xlrd2="http://schemas.microsoft.com/office/spreadsheetml/2017/richdata2" ref="A11:O24">
    <sortCondition ref="A11:A24"/>
  </sortState>
  <mergeCells count="9">
    <mergeCell ref="L7:N7"/>
    <mergeCell ref="D7:I7"/>
    <mergeCell ref="D8:I8"/>
    <mergeCell ref="A6:J6"/>
    <mergeCell ref="A1:J1"/>
    <mergeCell ref="A2:J2"/>
    <mergeCell ref="A3:J3"/>
    <mergeCell ref="A4:J4"/>
    <mergeCell ref="A5:J5"/>
  </mergeCells>
  <printOptions horizontalCentered="1"/>
  <pageMargins left="0.19" right="0.47" top="0.82" bottom="0.34" header="0" footer="0"/>
  <pageSetup scale="70" orientation="landscape" horizontalDpi="4294967294" vertic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44"/>
  <sheetViews>
    <sheetView showGridLines="0" showZeros="0" tabSelected="1" workbookViewId="0">
      <selection activeCell="A4" sqref="A1:XFD4"/>
    </sheetView>
  </sheetViews>
  <sheetFormatPr baseColWidth="10" defaultRowHeight="12" x14ac:dyDescent="0.2"/>
  <cols>
    <col min="1" max="1" width="11.42578125" style="135"/>
    <col min="2" max="2" width="17.5703125" style="135" customWidth="1"/>
    <col min="3" max="10" width="11.42578125" style="135" customWidth="1"/>
    <col min="11" max="11" width="11.85546875" style="135" customWidth="1"/>
    <col min="12" max="16384" width="11.42578125" style="135"/>
  </cols>
  <sheetData>
    <row r="1" spans="1:21" ht="16.5" customHeight="1" thickTop="1" thickBot="1" x14ac:dyDescent="0.25">
      <c r="A1" s="208" t="s">
        <v>116</v>
      </c>
      <c r="B1" s="209" t="s">
        <v>118</v>
      </c>
      <c r="C1" s="208" t="s">
        <v>65</v>
      </c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5" t="s">
        <v>56</v>
      </c>
      <c r="R1" s="206"/>
      <c r="S1" s="206"/>
      <c r="T1" s="207"/>
      <c r="U1" s="137" t="s">
        <v>117</v>
      </c>
    </row>
    <row r="2" spans="1:21" ht="13.5" thickTop="1" thickBot="1" x14ac:dyDescent="0.25">
      <c r="A2" s="208"/>
      <c r="B2" s="209"/>
      <c r="C2" s="137" t="s">
        <v>2</v>
      </c>
      <c r="D2" s="137" t="s">
        <v>66</v>
      </c>
      <c r="E2" s="137" t="s">
        <v>3</v>
      </c>
      <c r="F2" s="137" t="s">
        <v>22</v>
      </c>
      <c r="G2" s="137" t="s">
        <v>132</v>
      </c>
      <c r="H2" s="137" t="s">
        <v>4</v>
      </c>
      <c r="I2" s="137" t="s">
        <v>23</v>
      </c>
      <c r="J2" s="137" t="s">
        <v>5</v>
      </c>
      <c r="K2" s="137" t="s">
        <v>133</v>
      </c>
      <c r="L2" s="137" t="s">
        <v>6</v>
      </c>
      <c r="M2" s="137" t="s">
        <v>134</v>
      </c>
      <c r="N2" s="137" t="s">
        <v>135</v>
      </c>
      <c r="O2" s="137" t="s">
        <v>12</v>
      </c>
      <c r="P2" s="137" t="s">
        <v>47</v>
      </c>
      <c r="Q2" s="137" t="s">
        <v>67</v>
      </c>
      <c r="R2" s="137" t="s">
        <v>68</v>
      </c>
      <c r="S2" s="137" t="s">
        <v>69</v>
      </c>
      <c r="T2" s="137" t="s">
        <v>70</v>
      </c>
      <c r="U2" s="137"/>
    </row>
    <row r="3" spans="1:21" ht="15" customHeight="1" thickTop="1" thickBot="1" x14ac:dyDescent="0.25">
      <c r="A3" s="129">
        <v>1</v>
      </c>
      <c r="B3" s="130" t="s">
        <v>71</v>
      </c>
      <c r="C3" s="131">
        <v>8300</v>
      </c>
      <c r="D3" s="131">
        <v>0</v>
      </c>
      <c r="E3" s="131">
        <v>9000</v>
      </c>
      <c r="F3" s="131">
        <v>0</v>
      </c>
      <c r="G3" s="131">
        <v>0</v>
      </c>
      <c r="H3" s="131">
        <v>19200</v>
      </c>
      <c r="I3" s="131">
        <v>0</v>
      </c>
      <c r="J3" s="131">
        <v>24400</v>
      </c>
      <c r="K3" s="131">
        <v>0</v>
      </c>
      <c r="L3" s="131">
        <v>27400</v>
      </c>
      <c r="M3" s="131">
        <v>0</v>
      </c>
      <c r="N3" s="131">
        <v>0</v>
      </c>
      <c r="O3" s="131">
        <v>0</v>
      </c>
      <c r="P3" s="131">
        <v>0</v>
      </c>
      <c r="Q3" s="131">
        <v>6400</v>
      </c>
      <c r="R3" s="131">
        <v>8400</v>
      </c>
      <c r="S3" s="131">
        <v>8700</v>
      </c>
      <c r="T3" s="131">
        <v>0</v>
      </c>
      <c r="U3" s="131">
        <v>300</v>
      </c>
    </row>
    <row r="4" spans="1:21" s="136" customFormat="1" ht="15" customHeight="1" thickTop="1" thickBot="1" x14ac:dyDescent="0.25">
      <c r="A4" s="132">
        <v>2</v>
      </c>
      <c r="B4" s="133" t="s">
        <v>13</v>
      </c>
      <c r="C4" s="131">
        <v>9000</v>
      </c>
      <c r="D4" s="131">
        <v>4300</v>
      </c>
      <c r="E4" s="131">
        <v>11600</v>
      </c>
      <c r="F4" s="131">
        <v>5500</v>
      </c>
      <c r="G4" s="131">
        <v>0</v>
      </c>
      <c r="H4" s="131">
        <v>27200</v>
      </c>
      <c r="I4" s="131">
        <v>0</v>
      </c>
      <c r="J4" s="131">
        <v>32900</v>
      </c>
      <c r="K4" s="131">
        <v>0</v>
      </c>
      <c r="L4" s="131">
        <v>38300</v>
      </c>
      <c r="M4" s="131">
        <v>0</v>
      </c>
      <c r="N4" s="131">
        <v>0</v>
      </c>
      <c r="O4" s="131">
        <v>0</v>
      </c>
      <c r="P4" s="131">
        <v>0</v>
      </c>
      <c r="Q4" s="131">
        <v>6400</v>
      </c>
      <c r="R4" s="131">
        <v>8400</v>
      </c>
      <c r="S4" s="131">
        <v>8700</v>
      </c>
      <c r="T4" s="131">
        <v>0</v>
      </c>
      <c r="U4" s="131">
        <v>300</v>
      </c>
    </row>
    <row r="5" spans="1:21" s="136" customFormat="1" ht="15" customHeight="1" thickTop="1" thickBot="1" x14ac:dyDescent="0.25">
      <c r="A5" s="129">
        <v>3</v>
      </c>
      <c r="B5" s="133" t="s">
        <v>72</v>
      </c>
      <c r="C5" s="131">
        <v>8500</v>
      </c>
      <c r="D5" s="131">
        <v>0</v>
      </c>
      <c r="E5" s="131">
        <v>9300</v>
      </c>
      <c r="F5" s="131">
        <v>0</v>
      </c>
      <c r="G5" s="131">
        <v>0</v>
      </c>
      <c r="H5" s="131">
        <v>19500</v>
      </c>
      <c r="I5" s="131">
        <v>0</v>
      </c>
      <c r="J5" s="131">
        <v>24800</v>
      </c>
      <c r="K5" s="131">
        <v>0</v>
      </c>
      <c r="L5" s="131">
        <v>27900</v>
      </c>
      <c r="M5" s="131">
        <v>0</v>
      </c>
      <c r="N5" s="131">
        <v>0</v>
      </c>
      <c r="O5" s="131">
        <v>0</v>
      </c>
      <c r="P5" s="131">
        <v>0</v>
      </c>
      <c r="Q5" s="131">
        <v>6400</v>
      </c>
      <c r="R5" s="131">
        <v>8400</v>
      </c>
      <c r="S5" s="131">
        <v>8700</v>
      </c>
      <c r="T5" s="131">
        <v>0</v>
      </c>
      <c r="U5" s="131">
        <v>300</v>
      </c>
    </row>
    <row r="6" spans="1:21" s="136" customFormat="1" ht="15" customHeight="1" thickTop="1" thickBot="1" x14ac:dyDescent="0.25">
      <c r="A6" s="132">
        <v>4</v>
      </c>
      <c r="B6" s="133" t="s">
        <v>53</v>
      </c>
      <c r="C6" s="131">
        <v>10000</v>
      </c>
      <c r="D6" s="131">
        <v>0</v>
      </c>
      <c r="E6" s="131">
        <v>10700</v>
      </c>
      <c r="F6" s="131">
        <v>0</v>
      </c>
      <c r="G6" s="131">
        <v>0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M6" s="131">
        <v>0</v>
      </c>
      <c r="N6" s="131">
        <v>0</v>
      </c>
      <c r="O6" s="131">
        <v>0</v>
      </c>
      <c r="P6" s="131">
        <v>0</v>
      </c>
      <c r="Q6" s="131">
        <v>6500</v>
      </c>
      <c r="R6" s="131">
        <v>9400</v>
      </c>
      <c r="S6" s="131">
        <v>0</v>
      </c>
      <c r="T6" s="131">
        <v>0</v>
      </c>
      <c r="U6" s="131">
        <v>300</v>
      </c>
    </row>
    <row r="7" spans="1:21" s="136" customFormat="1" ht="15" customHeight="1" thickTop="1" thickBot="1" x14ac:dyDescent="0.25">
      <c r="A7" s="129">
        <v>5</v>
      </c>
      <c r="B7" s="133" t="s">
        <v>73</v>
      </c>
      <c r="C7" s="131">
        <v>12000</v>
      </c>
      <c r="D7" s="131">
        <v>0</v>
      </c>
      <c r="E7" s="131">
        <v>17400</v>
      </c>
      <c r="F7" s="131">
        <v>0</v>
      </c>
      <c r="G7" s="131">
        <v>0</v>
      </c>
      <c r="H7" s="131">
        <v>17400</v>
      </c>
      <c r="I7" s="131">
        <v>0</v>
      </c>
      <c r="J7" s="131">
        <v>17400</v>
      </c>
      <c r="K7" s="131">
        <v>0</v>
      </c>
      <c r="L7" s="131">
        <v>31600</v>
      </c>
      <c r="M7" s="131">
        <v>0</v>
      </c>
      <c r="N7" s="131">
        <v>0</v>
      </c>
      <c r="O7" s="131">
        <v>50200</v>
      </c>
      <c r="P7" s="131">
        <v>57900</v>
      </c>
      <c r="Q7" s="131">
        <v>0</v>
      </c>
      <c r="R7" s="131">
        <v>0</v>
      </c>
      <c r="S7" s="131">
        <v>0</v>
      </c>
      <c r="T7" s="131">
        <v>0</v>
      </c>
      <c r="U7" s="131">
        <v>300</v>
      </c>
    </row>
    <row r="8" spans="1:21" s="136" customFormat="1" ht="15" customHeight="1" thickTop="1" thickBot="1" x14ac:dyDescent="0.25">
      <c r="A8" s="132">
        <v>6</v>
      </c>
      <c r="B8" s="134" t="s">
        <v>54</v>
      </c>
      <c r="C8" s="131">
        <v>0</v>
      </c>
      <c r="D8" s="131">
        <v>0</v>
      </c>
      <c r="E8" s="131">
        <v>0</v>
      </c>
      <c r="F8" s="131">
        <v>0</v>
      </c>
      <c r="G8" s="131">
        <v>0</v>
      </c>
      <c r="H8" s="131">
        <v>22200</v>
      </c>
      <c r="I8" s="131">
        <v>0</v>
      </c>
      <c r="J8" s="131">
        <v>29100</v>
      </c>
      <c r="K8" s="131">
        <v>0</v>
      </c>
      <c r="L8" s="131">
        <v>33600</v>
      </c>
      <c r="M8" s="131">
        <v>0</v>
      </c>
      <c r="N8" s="131">
        <v>0</v>
      </c>
      <c r="O8" s="131">
        <v>0</v>
      </c>
      <c r="P8" s="131">
        <v>0</v>
      </c>
      <c r="Q8" s="131">
        <v>6500</v>
      </c>
      <c r="R8" s="131">
        <v>9400</v>
      </c>
      <c r="S8" s="131">
        <v>9700</v>
      </c>
      <c r="T8" s="131">
        <v>0</v>
      </c>
      <c r="U8" s="131">
        <v>300</v>
      </c>
    </row>
    <row r="9" spans="1:21" s="136" customFormat="1" ht="15" customHeight="1" thickTop="1" thickBot="1" x14ac:dyDescent="0.25">
      <c r="A9" s="129">
        <v>7</v>
      </c>
      <c r="B9" s="133" t="s">
        <v>16</v>
      </c>
      <c r="C9" s="131">
        <v>8300</v>
      </c>
      <c r="D9" s="131">
        <v>2100</v>
      </c>
      <c r="E9" s="131">
        <v>9000</v>
      </c>
      <c r="F9" s="131">
        <v>2300</v>
      </c>
      <c r="G9" s="131">
        <v>0</v>
      </c>
      <c r="H9" s="131">
        <v>19200</v>
      </c>
      <c r="I9" s="131">
        <v>0</v>
      </c>
      <c r="J9" s="131">
        <v>24400</v>
      </c>
      <c r="K9" s="131">
        <v>0</v>
      </c>
      <c r="L9" s="131">
        <v>27400</v>
      </c>
      <c r="M9" s="131">
        <v>0</v>
      </c>
      <c r="N9" s="131">
        <v>0</v>
      </c>
      <c r="O9" s="131">
        <v>0</v>
      </c>
      <c r="P9" s="131">
        <v>0</v>
      </c>
      <c r="Q9" s="131">
        <v>6400</v>
      </c>
      <c r="R9" s="131">
        <v>8400</v>
      </c>
      <c r="S9" s="131">
        <v>8700</v>
      </c>
      <c r="T9" s="131">
        <v>0</v>
      </c>
      <c r="U9" s="131">
        <v>300</v>
      </c>
    </row>
    <row r="10" spans="1:21" s="136" customFormat="1" ht="15" customHeight="1" thickTop="1" thickBot="1" x14ac:dyDescent="0.25">
      <c r="A10" s="132">
        <v>8</v>
      </c>
      <c r="B10" s="133" t="s">
        <v>74</v>
      </c>
      <c r="C10" s="131">
        <v>8500</v>
      </c>
      <c r="D10" s="131">
        <v>0</v>
      </c>
      <c r="E10" s="131">
        <v>9300</v>
      </c>
      <c r="F10" s="131">
        <v>0</v>
      </c>
      <c r="G10" s="131">
        <v>0</v>
      </c>
      <c r="H10" s="131">
        <v>19500</v>
      </c>
      <c r="I10" s="131">
        <v>0</v>
      </c>
      <c r="J10" s="131">
        <v>24800</v>
      </c>
      <c r="K10" s="131">
        <v>0</v>
      </c>
      <c r="L10" s="131">
        <v>27900</v>
      </c>
      <c r="M10" s="131">
        <v>0</v>
      </c>
      <c r="N10" s="131">
        <v>0</v>
      </c>
      <c r="O10" s="131">
        <v>0</v>
      </c>
      <c r="P10" s="131">
        <v>0</v>
      </c>
      <c r="Q10" s="131">
        <v>6400</v>
      </c>
      <c r="R10" s="131">
        <v>8400</v>
      </c>
      <c r="S10" s="131">
        <v>8700</v>
      </c>
      <c r="T10" s="131">
        <v>0</v>
      </c>
      <c r="U10" s="131">
        <v>300</v>
      </c>
    </row>
    <row r="11" spans="1:21" s="136" customFormat="1" ht="15" customHeight="1" thickTop="1" thickBot="1" x14ac:dyDescent="0.25">
      <c r="A11" s="129">
        <v>9</v>
      </c>
      <c r="B11" s="134" t="s">
        <v>29</v>
      </c>
      <c r="C11" s="131">
        <v>8500</v>
      </c>
      <c r="D11" s="131">
        <v>4300</v>
      </c>
      <c r="E11" s="131">
        <v>9300</v>
      </c>
      <c r="F11" s="131">
        <v>4600</v>
      </c>
      <c r="G11" s="131">
        <v>0</v>
      </c>
      <c r="H11" s="131">
        <v>19500</v>
      </c>
      <c r="I11" s="131">
        <v>0</v>
      </c>
      <c r="J11" s="131">
        <v>24800</v>
      </c>
      <c r="K11" s="131">
        <v>0</v>
      </c>
      <c r="L11" s="131">
        <v>27900</v>
      </c>
      <c r="M11" s="131">
        <v>0</v>
      </c>
      <c r="N11" s="131">
        <v>0</v>
      </c>
      <c r="O11" s="131">
        <v>0</v>
      </c>
      <c r="P11" s="131">
        <v>0</v>
      </c>
      <c r="Q11" s="131">
        <v>6400</v>
      </c>
      <c r="R11" s="131">
        <v>8400</v>
      </c>
      <c r="S11" s="131">
        <v>8700</v>
      </c>
      <c r="T11" s="131">
        <v>0</v>
      </c>
      <c r="U11" s="131">
        <v>300</v>
      </c>
    </row>
    <row r="12" spans="1:21" ht="13.5" thickTop="1" thickBot="1" x14ac:dyDescent="0.25">
      <c r="A12" s="132">
        <v>10</v>
      </c>
      <c r="B12" s="134" t="s">
        <v>75</v>
      </c>
      <c r="C12" s="131">
        <v>8500</v>
      </c>
      <c r="D12" s="131">
        <v>0</v>
      </c>
      <c r="E12" s="131">
        <v>9300</v>
      </c>
      <c r="F12" s="131">
        <v>0</v>
      </c>
      <c r="G12" s="131">
        <v>0</v>
      </c>
      <c r="H12" s="131">
        <v>19500</v>
      </c>
      <c r="I12" s="131">
        <v>0</v>
      </c>
      <c r="J12" s="131">
        <v>24800</v>
      </c>
      <c r="K12" s="131">
        <v>0</v>
      </c>
      <c r="L12" s="131">
        <v>27900</v>
      </c>
      <c r="M12" s="131">
        <v>0</v>
      </c>
      <c r="N12" s="131">
        <v>0</v>
      </c>
      <c r="O12" s="131">
        <v>0</v>
      </c>
      <c r="P12" s="131">
        <v>0</v>
      </c>
      <c r="Q12" s="131">
        <v>6400</v>
      </c>
      <c r="R12" s="131">
        <v>8400</v>
      </c>
      <c r="S12" s="131">
        <v>8700</v>
      </c>
      <c r="T12" s="131">
        <v>0</v>
      </c>
      <c r="U12" s="131">
        <v>300</v>
      </c>
    </row>
    <row r="13" spans="1:21" ht="13.5" thickTop="1" thickBot="1" x14ac:dyDescent="0.25">
      <c r="A13" s="129">
        <v>11</v>
      </c>
      <c r="B13" s="133" t="s">
        <v>76</v>
      </c>
      <c r="C13" s="131">
        <v>8300</v>
      </c>
      <c r="D13" s="131">
        <v>0</v>
      </c>
      <c r="E13" s="131">
        <v>9000</v>
      </c>
      <c r="F13" s="131">
        <v>0</v>
      </c>
      <c r="G13" s="131">
        <v>0</v>
      </c>
      <c r="H13" s="131">
        <v>19200</v>
      </c>
      <c r="I13" s="131">
        <v>0</v>
      </c>
      <c r="J13" s="131">
        <v>24400</v>
      </c>
      <c r="K13" s="131">
        <v>0</v>
      </c>
      <c r="L13" s="131">
        <v>27400</v>
      </c>
      <c r="M13" s="131">
        <v>0</v>
      </c>
      <c r="N13" s="131">
        <v>0</v>
      </c>
      <c r="O13" s="131">
        <v>0</v>
      </c>
      <c r="P13" s="131">
        <v>0</v>
      </c>
      <c r="Q13" s="131">
        <v>6400</v>
      </c>
      <c r="R13" s="131">
        <v>8400</v>
      </c>
      <c r="S13" s="131">
        <v>8700</v>
      </c>
      <c r="T13" s="131">
        <v>6700</v>
      </c>
      <c r="U13" s="131">
        <v>300</v>
      </c>
    </row>
    <row r="14" spans="1:21" ht="13.5" thickTop="1" thickBot="1" x14ac:dyDescent="0.25">
      <c r="A14" s="132">
        <v>12</v>
      </c>
      <c r="B14" s="133" t="s">
        <v>77</v>
      </c>
      <c r="C14" s="131">
        <v>8300</v>
      </c>
      <c r="D14" s="131">
        <v>0</v>
      </c>
      <c r="E14" s="131">
        <v>9000</v>
      </c>
      <c r="F14" s="131">
        <v>0</v>
      </c>
      <c r="G14" s="131">
        <v>0</v>
      </c>
      <c r="H14" s="131">
        <v>19200</v>
      </c>
      <c r="I14" s="131">
        <v>0</v>
      </c>
      <c r="J14" s="131">
        <v>24400</v>
      </c>
      <c r="K14" s="131">
        <v>0</v>
      </c>
      <c r="L14" s="131">
        <v>27400</v>
      </c>
      <c r="M14" s="131">
        <v>0</v>
      </c>
      <c r="N14" s="131">
        <v>0</v>
      </c>
      <c r="O14" s="131">
        <v>0</v>
      </c>
      <c r="P14" s="131">
        <v>0</v>
      </c>
      <c r="Q14" s="131">
        <v>6400</v>
      </c>
      <c r="R14" s="131">
        <v>8400</v>
      </c>
      <c r="S14" s="131">
        <v>8700</v>
      </c>
      <c r="T14" s="131">
        <v>0</v>
      </c>
      <c r="U14" s="131">
        <v>300</v>
      </c>
    </row>
    <row r="15" spans="1:21" ht="13.5" thickTop="1" thickBot="1" x14ac:dyDescent="0.25">
      <c r="A15" s="129">
        <v>13</v>
      </c>
      <c r="B15" s="133" t="s">
        <v>78</v>
      </c>
      <c r="C15" s="131">
        <v>8300</v>
      </c>
      <c r="D15" s="131">
        <v>0</v>
      </c>
      <c r="E15" s="131">
        <v>9000</v>
      </c>
      <c r="F15" s="131">
        <v>0</v>
      </c>
      <c r="G15" s="131">
        <v>0</v>
      </c>
      <c r="H15" s="131">
        <v>19200</v>
      </c>
      <c r="I15" s="131">
        <v>0</v>
      </c>
      <c r="J15" s="131">
        <v>24400</v>
      </c>
      <c r="K15" s="131">
        <v>0</v>
      </c>
      <c r="L15" s="131">
        <v>27400</v>
      </c>
      <c r="M15" s="131">
        <v>0</v>
      </c>
      <c r="N15" s="131">
        <v>0</v>
      </c>
      <c r="O15" s="131">
        <v>0</v>
      </c>
      <c r="P15" s="131">
        <v>0</v>
      </c>
      <c r="Q15" s="131">
        <v>6400</v>
      </c>
      <c r="R15" s="131">
        <v>8400</v>
      </c>
      <c r="S15" s="131">
        <v>8700</v>
      </c>
      <c r="T15" s="131">
        <v>0</v>
      </c>
      <c r="U15" s="131">
        <v>300</v>
      </c>
    </row>
    <row r="16" spans="1:21" ht="13.5" thickTop="1" thickBot="1" x14ac:dyDescent="0.25">
      <c r="A16" s="132">
        <v>14</v>
      </c>
      <c r="B16" s="130" t="s">
        <v>17</v>
      </c>
      <c r="C16" s="131">
        <v>8500</v>
      </c>
      <c r="D16" s="131">
        <v>5600</v>
      </c>
      <c r="E16" s="131">
        <v>9300</v>
      </c>
      <c r="F16" s="131">
        <v>0</v>
      </c>
      <c r="G16" s="131">
        <v>0</v>
      </c>
      <c r="H16" s="131">
        <v>19500</v>
      </c>
      <c r="I16" s="131">
        <v>0</v>
      </c>
      <c r="J16" s="131">
        <v>24800</v>
      </c>
      <c r="K16" s="131">
        <v>0</v>
      </c>
      <c r="L16" s="131">
        <v>27900</v>
      </c>
      <c r="M16" s="131">
        <v>0</v>
      </c>
      <c r="N16" s="131">
        <v>0</v>
      </c>
      <c r="O16" s="131">
        <v>0</v>
      </c>
      <c r="P16" s="131">
        <v>0</v>
      </c>
      <c r="Q16" s="131">
        <v>6400</v>
      </c>
      <c r="R16" s="131">
        <v>8400</v>
      </c>
      <c r="S16" s="131">
        <v>8700</v>
      </c>
      <c r="T16" s="131">
        <v>0</v>
      </c>
      <c r="U16" s="131">
        <v>300</v>
      </c>
    </row>
    <row r="17" spans="1:21" ht="13.5" thickTop="1" thickBot="1" x14ac:dyDescent="0.25">
      <c r="A17" s="129">
        <v>15</v>
      </c>
      <c r="B17" s="130" t="s">
        <v>18</v>
      </c>
      <c r="C17" s="131">
        <v>8300</v>
      </c>
      <c r="D17" s="131">
        <v>2400</v>
      </c>
      <c r="E17" s="131">
        <v>9000</v>
      </c>
      <c r="F17" s="131">
        <v>0</v>
      </c>
      <c r="G17" s="131">
        <v>0</v>
      </c>
      <c r="H17" s="131">
        <v>19200</v>
      </c>
      <c r="I17" s="131">
        <v>0</v>
      </c>
      <c r="J17" s="131">
        <v>24400</v>
      </c>
      <c r="K17" s="131">
        <v>0</v>
      </c>
      <c r="L17" s="131">
        <v>27400</v>
      </c>
      <c r="M17" s="131">
        <v>0</v>
      </c>
      <c r="N17" s="131">
        <v>0</v>
      </c>
      <c r="O17" s="131">
        <v>0</v>
      </c>
      <c r="P17" s="131">
        <v>0</v>
      </c>
      <c r="Q17" s="131">
        <v>6400</v>
      </c>
      <c r="R17" s="131">
        <v>8400</v>
      </c>
      <c r="S17" s="131">
        <v>8700</v>
      </c>
      <c r="T17" s="131">
        <v>6700</v>
      </c>
      <c r="U17" s="131">
        <v>300</v>
      </c>
    </row>
    <row r="18" spans="1:21" ht="13.5" thickTop="1" thickBot="1" x14ac:dyDescent="0.25">
      <c r="A18" s="132">
        <v>16</v>
      </c>
      <c r="B18" s="134" t="s">
        <v>81</v>
      </c>
      <c r="C18" s="131">
        <v>8200</v>
      </c>
      <c r="D18" s="131">
        <v>0</v>
      </c>
      <c r="E18" s="131">
        <v>8900</v>
      </c>
      <c r="F18" s="131">
        <v>0</v>
      </c>
      <c r="G18" s="131">
        <v>0</v>
      </c>
      <c r="H18" s="131">
        <v>22900</v>
      </c>
      <c r="I18" s="131">
        <v>0</v>
      </c>
      <c r="J18" s="131">
        <v>28500</v>
      </c>
      <c r="K18" s="131">
        <v>0</v>
      </c>
      <c r="L18" s="131">
        <v>33300</v>
      </c>
      <c r="M18" s="131">
        <v>0</v>
      </c>
      <c r="N18" s="131">
        <v>0</v>
      </c>
      <c r="O18" s="131">
        <v>0</v>
      </c>
      <c r="P18" s="131">
        <v>0</v>
      </c>
      <c r="Q18" s="131">
        <v>6700</v>
      </c>
      <c r="R18" s="131">
        <v>9600</v>
      </c>
      <c r="S18" s="131">
        <v>9800</v>
      </c>
      <c r="T18" s="131">
        <v>0</v>
      </c>
      <c r="U18" s="131">
        <v>300</v>
      </c>
    </row>
    <row r="19" spans="1:21" ht="13.5" thickTop="1" thickBot="1" x14ac:dyDescent="0.25">
      <c r="A19" s="129">
        <v>17</v>
      </c>
      <c r="B19" s="130" t="s">
        <v>82</v>
      </c>
      <c r="C19" s="131">
        <v>8200</v>
      </c>
      <c r="D19" s="131">
        <v>2200</v>
      </c>
      <c r="E19" s="131">
        <v>8900</v>
      </c>
      <c r="F19" s="131">
        <v>2200</v>
      </c>
      <c r="G19" s="131">
        <v>0</v>
      </c>
      <c r="H19" s="131">
        <v>22900</v>
      </c>
      <c r="I19" s="131">
        <v>0</v>
      </c>
      <c r="J19" s="131">
        <v>28500</v>
      </c>
      <c r="K19" s="131">
        <v>0</v>
      </c>
      <c r="L19" s="131">
        <v>33300</v>
      </c>
      <c r="M19" s="131">
        <v>0</v>
      </c>
      <c r="N19" s="131">
        <v>0</v>
      </c>
      <c r="O19" s="131">
        <v>0</v>
      </c>
      <c r="P19" s="131">
        <v>0</v>
      </c>
      <c r="Q19" s="131">
        <v>6700</v>
      </c>
      <c r="R19" s="131">
        <v>9600</v>
      </c>
      <c r="S19" s="131">
        <v>9800</v>
      </c>
      <c r="T19" s="131">
        <v>0</v>
      </c>
      <c r="U19" s="131">
        <v>300</v>
      </c>
    </row>
    <row r="20" spans="1:21" ht="13.5" thickTop="1" thickBot="1" x14ac:dyDescent="0.25">
      <c r="A20" s="132">
        <v>18</v>
      </c>
      <c r="B20" s="130" t="s">
        <v>83</v>
      </c>
      <c r="C20" s="131">
        <v>8200</v>
      </c>
      <c r="D20" s="131">
        <v>800</v>
      </c>
      <c r="E20" s="131">
        <v>8900</v>
      </c>
      <c r="F20" s="131">
        <v>800</v>
      </c>
      <c r="G20" s="131">
        <v>0</v>
      </c>
      <c r="H20" s="131">
        <v>22900</v>
      </c>
      <c r="I20" s="131">
        <v>0</v>
      </c>
      <c r="J20" s="131">
        <v>28500</v>
      </c>
      <c r="K20" s="131">
        <v>0</v>
      </c>
      <c r="L20" s="131">
        <v>33300</v>
      </c>
      <c r="M20" s="131">
        <v>0</v>
      </c>
      <c r="N20" s="131">
        <v>0</v>
      </c>
      <c r="O20" s="131">
        <v>0</v>
      </c>
      <c r="P20" s="131">
        <v>0</v>
      </c>
      <c r="Q20" s="131">
        <v>6700</v>
      </c>
      <c r="R20" s="131">
        <v>9600</v>
      </c>
      <c r="S20" s="131">
        <v>9800</v>
      </c>
      <c r="T20" s="131">
        <v>0</v>
      </c>
      <c r="U20" s="131">
        <v>300</v>
      </c>
    </row>
    <row r="21" spans="1:21" ht="13.5" thickTop="1" thickBot="1" x14ac:dyDescent="0.25">
      <c r="A21" s="129">
        <v>19</v>
      </c>
      <c r="B21" s="133" t="s">
        <v>109</v>
      </c>
      <c r="C21" s="131">
        <v>8200</v>
      </c>
      <c r="D21" s="131">
        <v>6200</v>
      </c>
      <c r="E21" s="131">
        <v>8900</v>
      </c>
      <c r="F21" s="131">
        <v>0</v>
      </c>
      <c r="G21" s="131">
        <v>0</v>
      </c>
      <c r="H21" s="131">
        <v>22900</v>
      </c>
      <c r="I21" s="131">
        <v>0</v>
      </c>
      <c r="J21" s="131">
        <v>28500</v>
      </c>
      <c r="K21" s="131">
        <v>0</v>
      </c>
      <c r="L21" s="131">
        <v>33300</v>
      </c>
      <c r="M21" s="131">
        <v>0</v>
      </c>
      <c r="N21" s="131">
        <v>0</v>
      </c>
      <c r="O21" s="131">
        <v>0</v>
      </c>
      <c r="P21" s="131">
        <v>0</v>
      </c>
      <c r="Q21" s="131">
        <v>6700</v>
      </c>
      <c r="R21" s="131">
        <v>9600</v>
      </c>
      <c r="S21" s="131">
        <v>9800</v>
      </c>
      <c r="T21" s="131">
        <v>0</v>
      </c>
      <c r="U21" s="131">
        <v>300</v>
      </c>
    </row>
    <row r="22" spans="1:21" ht="13.5" thickTop="1" thickBot="1" x14ac:dyDescent="0.25">
      <c r="A22" s="132">
        <v>20</v>
      </c>
      <c r="B22" s="133" t="s">
        <v>85</v>
      </c>
      <c r="C22" s="131">
        <v>8200</v>
      </c>
      <c r="D22" s="131">
        <v>0</v>
      </c>
      <c r="E22" s="131">
        <v>8900</v>
      </c>
      <c r="F22" s="131">
        <v>0</v>
      </c>
      <c r="G22" s="131">
        <v>0</v>
      </c>
      <c r="H22" s="131">
        <v>22900</v>
      </c>
      <c r="I22" s="131">
        <v>0</v>
      </c>
      <c r="J22" s="131">
        <v>28500</v>
      </c>
      <c r="K22" s="131">
        <v>0</v>
      </c>
      <c r="L22" s="131">
        <v>33300</v>
      </c>
      <c r="M22" s="131">
        <v>0</v>
      </c>
      <c r="N22" s="131">
        <v>0</v>
      </c>
      <c r="O22" s="131">
        <v>0</v>
      </c>
      <c r="P22" s="131">
        <v>0</v>
      </c>
      <c r="Q22" s="131">
        <v>6700</v>
      </c>
      <c r="R22" s="131">
        <v>9600</v>
      </c>
      <c r="S22" s="131">
        <v>9800</v>
      </c>
      <c r="T22" s="131">
        <v>0</v>
      </c>
      <c r="U22" s="131">
        <v>300</v>
      </c>
    </row>
    <row r="23" spans="1:21" ht="13.5" thickTop="1" thickBot="1" x14ac:dyDescent="0.25">
      <c r="A23" s="129">
        <v>21</v>
      </c>
      <c r="B23" s="133" t="s">
        <v>87</v>
      </c>
      <c r="C23" s="131">
        <v>10500</v>
      </c>
      <c r="D23" s="131">
        <v>0</v>
      </c>
      <c r="E23" s="131">
        <v>13300</v>
      </c>
      <c r="F23" s="131">
        <v>0</v>
      </c>
      <c r="G23" s="131">
        <v>0</v>
      </c>
      <c r="H23" s="131">
        <v>31200</v>
      </c>
      <c r="I23" s="131">
        <v>0</v>
      </c>
      <c r="J23" s="131">
        <v>37400</v>
      </c>
      <c r="K23" s="131">
        <v>0</v>
      </c>
      <c r="L23" s="131">
        <v>43900</v>
      </c>
      <c r="M23" s="131">
        <v>0</v>
      </c>
      <c r="N23" s="131">
        <v>0</v>
      </c>
      <c r="O23" s="131">
        <v>0</v>
      </c>
      <c r="P23" s="131">
        <v>0</v>
      </c>
      <c r="Q23" s="131">
        <v>7000</v>
      </c>
      <c r="R23" s="131">
        <v>9600</v>
      </c>
      <c r="S23" s="131">
        <v>9800</v>
      </c>
      <c r="T23" s="131">
        <v>0</v>
      </c>
      <c r="U23" s="131">
        <v>200</v>
      </c>
    </row>
    <row r="24" spans="1:21" ht="13.5" thickTop="1" thickBot="1" x14ac:dyDescent="0.25">
      <c r="A24" s="132">
        <v>22</v>
      </c>
      <c r="B24" s="134" t="s">
        <v>92</v>
      </c>
      <c r="C24" s="131">
        <v>7900</v>
      </c>
      <c r="D24" s="131">
        <v>200</v>
      </c>
      <c r="E24" s="131">
        <v>8900</v>
      </c>
      <c r="F24" s="131">
        <v>200</v>
      </c>
      <c r="G24" s="131">
        <v>4500</v>
      </c>
      <c r="H24" s="131">
        <v>18800</v>
      </c>
      <c r="I24" s="131">
        <v>9500</v>
      </c>
      <c r="J24" s="131">
        <v>23800</v>
      </c>
      <c r="K24" s="131">
        <v>12100</v>
      </c>
      <c r="L24" s="131">
        <v>27300</v>
      </c>
      <c r="M24" s="131">
        <v>0</v>
      </c>
      <c r="N24" s="131">
        <v>13800</v>
      </c>
      <c r="O24" s="131">
        <v>0</v>
      </c>
      <c r="P24" s="131">
        <v>0</v>
      </c>
      <c r="Q24" s="131">
        <v>6400</v>
      </c>
      <c r="R24" s="131">
        <v>8400</v>
      </c>
      <c r="S24" s="131">
        <v>8700</v>
      </c>
      <c r="T24" s="131">
        <v>0</v>
      </c>
      <c r="U24" s="131">
        <v>200</v>
      </c>
    </row>
    <row r="25" spans="1:21" ht="13.5" thickTop="1" thickBot="1" x14ac:dyDescent="0.25">
      <c r="A25" s="129">
        <v>23</v>
      </c>
      <c r="B25" s="133" t="s">
        <v>86</v>
      </c>
      <c r="C25" s="131">
        <v>10500</v>
      </c>
      <c r="D25" s="131">
        <v>0</v>
      </c>
      <c r="E25" s="131">
        <v>13300</v>
      </c>
      <c r="F25" s="131">
        <v>0</v>
      </c>
      <c r="G25" s="131">
        <v>0</v>
      </c>
      <c r="H25" s="131">
        <v>31200</v>
      </c>
      <c r="I25" s="131">
        <v>0</v>
      </c>
      <c r="J25" s="131">
        <v>37400</v>
      </c>
      <c r="K25" s="131">
        <v>0</v>
      </c>
      <c r="L25" s="131">
        <v>43900</v>
      </c>
      <c r="M25" s="131">
        <v>0</v>
      </c>
      <c r="N25" s="131">
        <v>0</v>
      </c>
      <c r="O25" s="131">
        <v>0</v>
      </c>
      <c r="P25" s="131">
        <v>0</v>
      </c>
      <c r="Q25" s="131">
        <v>7000</v>
      </c>
      <c r="R25" s="131">
        <v>9600</v>
      </c>
      <c r="S25" s="131">
        <v>9800</v>
      </c>
      <c r="T25" s="131">
        <v>0</v>
      </c>
      <c r="U25" s="131">
        <v>200</v>
      </c>
    </row>
    <row r="26" spans="1:21" ht="13.5" thickTop="1" thickBot="1" x14ac:dyDescent="0.25">
      <c r="A26" s="132">
        <v>24</v>
      </c>
      <c r="B26" s="133" t="s">
        <v>89</v>
      </c>
      <c r="C26" s="131">
        <v>9400</v>
      </c>
      <c r="D26" s="131">
        <v>0</v>
      </c>
      <c r="E26" s="131">
        <v>10300</v>
      </c>
      <c r="F26" s="131">
        <v>0</v>
      </c>
      <c r="G26" s="131">
        <v>0</v>
      </c>
      <c r="H26" s="131">
        <v>21400</v>
      </c>
      <c r="I26" s="131">
        <v>0</v>
      </c>
      <c r="J26" s="131">
        <v>27400</v>
      </c>
      <c r="K26" s="131">
        <v>0</v>
      </c>
      <c r="L26" s="131">
        <v>31200</v>
      </c>
      <c r="M26" s="131">
        <v>0</v>
      </c>
      <c r="N26" s="131">
        <v>0</v>
      </c>
      <c r="O26" s="131">
        <v>0</v>
      </c>
      <c r="P26" s="131">
        <v>0</v>
      </c>
      <c r="Q26" s="131">
        <v>7000</v>
      </c>
      <c r="R26" s="131">
        <v>9600</v>
      </c>
      <c r="S26" s="131">
        <v>9800</v>
      </c>
      <c r="T26" s="131">
        <v>0</v>
      </c>
      <c r="U26" s="131">
        <v>200</v>
      </c>
    </row>
    <row r="27" spans="1:21" ht="13.5" thickTop="1" thickBot="1" x14ac:dyDescent="0.25">
      <c r="A27" s="129">
        <v>25</v>
      </c>
      <c r="B27" s="133" t="s">
        <v>90</v>
      </c>
      <c r="C27" s="131">
        <v>9400</v>
      </c>
      <c r="D27" s="131">
        <v>4600</v>
      </c>
      <c r="E27" s="131">
        <v>10300</v>
      </c>
      <c r="F27" s="131">
        <v>200</v>
      </c>
      <c r="G27" s="131">
        <v>5300</v>
      </c>
      <c r="H27" s="131">
        <v>21400</v>
      </c>
      <c r="I27" s="131">
        <v>10800</v>
      </c>
      <c r="J27" s="131">
        <v>27400</v>
      </c>
      <c r="K27" s="131">
        <v>13800</v>
      </c>
      <c r="L27" s="131">
        <v>31200</v>
      </c>
      <c r="M27" s="131">
        <v>0</v>
      </c>
      <c r="N27" s="131">
        <v>15700</v>
      </c>
      <c r="O27" s="131">
        <v>0</v>
      </c>
      <c r="P27" s="131">
        <v>0</v>
      </c>
      <c r="Q27" s="131">
        <v>7000</v>
      </c>
      <c r="R27" s="131">
        <v>9600</v>
      </c>
      <c r="S27" s="131">
        <v>9800</v>
      </c>
      <c r="T27" s="131">
        <v>0</v>
      </c>
      <c r="U27" s="131">
        <v>200</v>
      </c>
    </row>
    <row r="28" spans="1:21" ht="13.5" thickTop="1" thickBot="1" x14ac:dyDescent="0.25">
      <c r="A28" s="132">
        <v>26</v>
      </c>
      <c r="B28" s="133" t="s">
        <v>91</v>
      </c>
      <c r="C28" s="131">
        <v>7900</v>
      </c>
      <c r="D28" s="131">
        <v>200</v>
      </c>
      <c r="E28" s="131">
        <v>8900</v>
      </c>
      <c r="F28" s="131">
        <v>200</v>
      </c>
      <c r="G28" s="131">
        <v>4500</v>
      </c>
      <c r="H28" s="131">
        <v>18800</v>
      </c>
      <c r="I28" s="131">
        <v>9500</v>
      </c>
      <c r="J28" s="131">
        <v>23800</v>
      </c>
      <c r="K28" s="131">
        <v>12100</v>
      </c>
      <c r="L28" s="131">
        <v>27300</v>
      </c>
      <c r="M28" s="131">
        <v>0</v>
      </c>
      <c r="N28" s="131">
        <v>13800</v>
      </c>
      <c r="O28" s="131">
        <v>0</v>
      </c>
      <c r="P28" s="131">
        <v>0</v>
      </c>
      <c r="Q28" s="131">
        <v>6400</v>
      </c>
      <c r="R28" s="131">
        <v>8400</v>
      </c>
      <c r="S28" s="131">
        <v>8700</v>
      </c>
      <c r="T28" s="131">
        <v>0</v>
      </c>
      <c r="U28" s="131">
        <v>200</v>
      </c>
    </row>
    <row r="29" spans="1:21" ht="13.5" thickTop="1" thickBot="1" x14ac:dyDescent="0.25">
      <c r="A29" s="129">
        <v>27</v>
      </c>
      <c r="B29" s="130" t="s">
        <v>88</v>
      </c>
      <c r="C29" s="131">
        <v>10500</v>
      </c>
      <c r="D29" s="131">
        <v>0</v>
      </c>
      <c r="E29" s="131">
        <v>13300</v>
      </c>
      <c r="F29" s="131">
        <v>0</v>
      </c>
      <c r="G29" s="131">
        <v>0</v>
      </c>
      <c r="H29" s="131">
        <v>31200</v>
      </c>
      <c r="I29" s="131">
        <v>0</v>
      </c>
      <c r="J29" s="131">
        <v>37400</v>
      </c>
      <c r="K29" s="131">
        <v>0</v>
      </c>
      <c r="L29" s="131">
        <v>43900</v>
      </c>
      <c r="M29" s="131">
        <v>0</v>
      </c>
      <c r="N29" s="131">
        <v>0</v>
      </c>
      <c r="O29" s="131">
        <v>0</v>
      </c>
      <c r="P29" s="131">
        <v>0</v>
      </c>
      <c r="Q29" s="131">
        <v>7000</v>
      </c>
      <c r="R29" s="131">
        <v>9600</v>
      </c>
      <c r="S29" s="131">
        <v>9800</v>
      </c>
      <c r="T29" s="131">
        <v>0</v>
      </c>
      <c r="U29" s="131">
        <v>200</v>
      </c>
    </row>
    <row r="30" spans="1:21" ht="13.5" thickTop="1" thickBot="1" x14ac:dyDescent="0.25">
      <c r="A30" s="132">
        <v>28</v>
      </c>
      <c r="B30" s="134" t="s">
        <v>119</v>
      </c>
      <c r="C30" s="131">
        <v>4600</v>
      </c>
      <c r="D30" s="131">
        <v>3200</v>
      </c>
      <c r="E30" s="131">
        <v>5000</v>
      </c>
      <c r="F30" s="131">
        <v>0</v>
      </c>
      <c r="G30" s="131">
        <v>0</v>
      </c>
      <c r="H30" s="131">
        <v>5500</v>
      </c>
      <c r="I30" s="131">
        <v>0</v>
      </c>
      <c r="J30" s="131">
        <v>5900</v>
      </c>
      <c r="K30" s="131">
        <v>0</v>
      </c>
      <c r="L30" s="131">
        <v>12300</v>
      </c>
      <c r="M30" s="131">
        <v>26700</v>
      </c>
      <c r="N30" s="131">
        <v>0</v>
      </c>
      <c r="O30" s="131">
        <v>35600</v>
      </c>
      <c r="P30" s="131">
        <v>40500</v>
      </c>
      <c r="Q30" s="131">
        <v>0</v>
      </c>
      <c r="R30" s="131">
        <v>0</v>
      </c>
      <c r="S30" s="131">
        <v>0</v>
      </c>
      <c r="T30" s="131">
        <v>0</v>
      </c>
      <c r="U30" s="131">
        <v>200</v>
      </c>
    </row>
    <row r="31" spans="1:21" ht="13.5" thickTop="1" thickBot="1" x14ac:dyDescent="0.25">
      <c r="A31" s="129">
        <v>29</v>
      </c>
      <c r="B31" s="134" t="s">
        <v>136</v>
      </c>
      <c r="C31" s="131">
        <v>9300</v>
      </c>
      <c r="D31" s="131">
        <v>0</v>
      </c>
      <c r="E31" s="131">
        <v>9900</v>
      </c>
      <c r="F31" s="131">
        <v>0</v>
      </c>
      <c r="G31" s="131">
        <v>0</v>
      </c>
      <c r="H31" s="131">
        <v>10800</v>
      </c>
      <c r="I31" s="131">
        <v>0</v>
      </c>
      <c r="J31" s="131">
        <v>11500</v>
      </c>
      <c r="K31" s="131">
        <v>0</v>
      </c>
      <c r="L31" s="131">
        <v>12400</v>
      </c>
      <c r="M31" s="131">
        <v>26700</v>
      </c>
      <c r="N31" s="131">
        <v>0</v>
      </c>
      <c r="O31" s="131">
        <v>35600</v>
      </c>
      <c r="P31" s="131">
        <v>40800</v>
      </c>
      <c r="Q31" s="131">
        <v>0</v>
      </c>
      <c r="R31" s="131">
        <v>0</v>
      </c>
      <c r="S31" s="131">
        <v>0</v>
      </c>
      <c r="T31" s="131">
        <v>0</v>
      </c>
      <c r="U31" s="131">
        <v>200</v>
      </c>
    </row>
    <row r="32" spans="1:21" ht="13.5" thickTop="1" thickBot="1" x14ac:dyDescent="0.25">
      <c r="A32" s="132">
        <v>30</v>
      </c>
      <c r="B32" s="134" t="s">
        <v>120</v>
      </c>
      <c r="C32" s="131">
        <v>9300</v>
      </c>
      <c r="D32" s="131">
        <v>3000</v>
      </c>
      <c r="E32" s="131">
        <v>9900</v>
      </c>
      <c r="F32" s="131">
        <v>0</v>
      </c>
      <c r="G32" s="131">
        <v>0</v>
      </c>
      <c r="H32" s="131">
        <v>10800</v>
      </c>
      <c r="I32" s="131">
        <v>0</v>
      </c>
      <c r="J32" s="131">
        <v>11500</v>
      </c>
      <c r="K32" s="131">
        <v>0</v>
      </c>
      <c r="L32" s="131">
        <v>12400</v>
      </c>
      <c r="M32" s="131">
        <v>26700</v>
      </c>
      <c r="N32" s="131">
        <v>0</v>
      </c>
      <c r="O32" s="131">
        <v>35600</v>
      </c>
      <c r="P32" s="131">
        <v>40800</v>
      </c>
      <c r="Q32" s="131">
        <v>0</v>
      </c>
      <c r="R32" s="131">
        <v>0</v>
      </c>
      <c r="S32" s="131">
        <v>0</v>
      </c>
      <c r="T32" s="131">
        <v>0</v>
      </c>
      <c r="U32" s="131">
        <v>200</v>
      </c>
    </row>
    <row r="33" spans="1:21" ht="13.5" thickTop="1" thickBot="1" x14ac:dyDescent="0.25">
      <c r="A33" s="129">
        <v>31</v>
      </c>
      <c r="B33" s="134" t="s">
        <v>121</v>
      </c>
      <c r="C33" s="131">
        <v>12100</v>
      </c>
      <c r="D33" s="131">
        <v>1000</v>
      </c>
      <c r="E33" s="131">
        <v>19100</v>
      </c>
      <c r="F33" s="131">
        <v>1000</v>
      </c>
      <c r="G33" s="131">
        <v>0</v>
      </c>
      <c r="H33" s="131">
        <v>16700</v>
      </c>
      <c r="I33" s="131">
        <v>1000</v>
      </c>
      <c r="J33" s="131">
        <v>20800</v>
      </c>
      <c r="K33" s="131">
        <v>1000</v>
      </c>
      <c r="L33" s="131">
        <v>41600</v>
      </c>
      <c r="M33" s="131">
        <v>0</v>
      </c>
      <c r="N33" s="131">
        <v>0</v>
      </c>
      <c r="O33" s="131">
        <v>59300</v>
      </c>
      <c r="P33" s="131">
        <v>59300</v>
      </c>
      <c r="Q33" s="131">
        <v>0</v>
      </c>
      <c r="R33" s="131">
        <v>0</v>
      </c>
      <c r="S33" s="131">
        <v>0</v>
      </c>
      <c r="T33" s="131">
        <v>0</v>
      </c>
      <c r="U33" s="131">
        <v>200</v>
      </c>
    </row>
    <row r="34" spans="1:21" ht="13.5" thickTop="1" thickBot="1" x14ac:dyDescent="0.25">
      <c r="A34" s="132">
        <v>32</v>
      </c>
      <c r="B34" s="134" t="s">
        <v>122</v>
      </c>
      <c r="C34" s="131">
        <v>12100</v>
      </c>
      <c r="D34" s="131">
        <v>0</v>
      </c>
      <c r="E34" s="131">
        <v>19100</v>
      </c>
      <c r="F34" s="131">
        <v>0</v>
      </c>
      <c r="G34" s="131">
        <v>0</v>
      </c>
      <c r="H34" s="131">
        <v>16700</v>
      </c>
      <c r="I34" s="131">
        <v>0</v>
      </c>
      <c r="J34" s="131">
        <v>20800</v>
      </c>
      <c r="K34" s="131">
        <v>0</v>
      </c>
      <c r="L34" s="131">
        <v>41600</v>
      </c>
      <c r="M34" s="131">
        <v>0</v>
      </c>
      <c r="N34" s="131">
        <v>0</v>
      </c>
      <c r="O34" s="131">
        <v>59300</v>
      </c>
      <c r="P34" s="131">
        <v>59300</v>
      </c>
      <c r="Q34" s="131">
        <v>0</v>
      </c>
      <c r="R34" s="131">
        <v>0</v>
      </c>
      <c r="S34" s="131">
        <v>0</v>
      </c>
      <c r="T34" s="131">
        <v>0</v>
      </c>
      <c r="U34" s="131">
        <v>200</v>
      </c>
    </row>
    <row r="35" spans="1:21" ht="13.5" thickTop="1" thickBot="1" x14ac:dyDescent="0.25">
      <c r="A35" s="129">
        <v>33</v>
      </c>
      <c r="B35" s="134" t="s">
        <v>123</v>
      </c>
      <c r="C35" s="131">
        <v>8600</v>
      </c>
      <c r="D35" s="131">
        <v>4400</v>
      </c>
      <c r="E35" s="131">
        <v>10300</v>
      </c>
      <c r="F35" s="131">
        <v>0</v>
      </c>
      <c r="G35" s="131">
        <v>0</v>
      </c>
      <c r="H35" s="131">
        <v>27800</v>
      </c>
      <c r="I35" s="131">
        <v>0</v>
      </c>
      <c r="J35" s="131">
        <v>36300</v>
      </c>
      <c r="K35" s="131">
        <v>0</v>
      </c>
      <c r="L35" s="131">
        <v>41800</v>
      </c>
      <c r="M35" s="131">
        <v>0</v>
      </c>
      <c r="N35" s="131">
        <v>0</v>
      </c>
      <c r="O35" s="131">
        <v>0</v>
      </c>
      <c r="P35" s="131">
        <v>0</v>
      </c>
      <c r="Q35" s="131">
        <v>6400</v>
      </c>
      <c r="R35" s="131">
        <v>20400</v>
      </c>
      <c r="S35" s="131">
        <v>10300</v>
      </c>
      <c r="T35" s="131">
        <v>6400</v>
      </c>
      <c r="U35" s="131">
        <v>200</v>
      </c>
    </row>
    <row r="36" spans="1:21" ht="13.5" thickTop="1" thickBot="1" x14ac:dyDescent="0.25">
      <c r="A36" s="132">
        <v>34</v>
      </c>
      <c r="B36" s="134" t="s">
        <v>124</v>
      </c>
      <c r="C36" s="131">
        <v>8600</v>
      </c>
      <c r="D36" s="131">
        <v>0</v>
      </c>
      <c r="E36" s="131">
        <v>10300</v>
      </c>
      <c r="F36" s="131">
        <v>0</v>
      </c>
      <c r="G36" s="131">
        <v>0</v>
      </c>
      <c r="H36" s="131">
        <v>27800</v>
      </c>
      <c r="I36" s="131">
        <v>0</v>
      </c>
      <c r="J36" s="131">
        <v>36300</v>
      </c>
      <c r="K36" s="131">
        <v>0</v>
      </c>
      <c r="L36" s="131">
        <v>41800</v>
      </c>
      <c r="M36" s="131">
        <v>0</v>
      </c>
      <c r="N36" s="131">
        <v>0</v>
      </c>
      <c r="O36" s="131">
        <v>0</v>
      </c>
      <c r="P36" s="131">
        <v>0</v>
      </c>
      <c r="Q36" s="131">
        <v>6400</v>
      </c>
      <c r="R36" s="131">
        <v>20400</v>
      </c>
      <c r="S36" s="131">
        <v>10300</v>
      </c>
      <c r="T36" s="131">
        <v>6400</v>
      </c>
      <c r="U36" s="131">
        <v>200</v>
      </c>
    </row>
    <row r="37" spans="1:21" ht="13.5" thickTop="1" thickBot="1" x14ac:dyDescent="0.25">
      <c r="A37" s="129">
        <v>35</v>
      </c>
      <c r="B37" s="134" t="s">
        <v>125</v>
      </c>
      <c r="C37" s="131">
        <v>8700</v>
      </c>
      <c r="D37" s="131">
        <v>4500</v>
      </c>
      <c r="E37" s="131">
        <v>10400</v>
      </c>
      <c r="F37" s="131">
        <v>7700</v>
      </c>
      <c r="G37" s="131">
        <v>0</v>
      </c>
      <c r="H37" s="131">
        <v>28100</v>
      </c>
      <c r="I37" s="131">
        <v>0</v>
      </c>
      <c r="J37" s="131">
        <v>36400</v>
      </c>
      <c r="K37" s="131">
        <v>0</v>
      </c>
      <c r="L37" s="131">
        <v>41900</v>
      </c>
      <c r="M37" s="131">
        <v>0</v>
      </c>
      <c r="N37" s="131">
        <v>0</v>
      </c>
      <c r="O37" s="131">
        <v>0</v>
      </c>
      <c r="P37" s="131">
        <v>0</v>
      </c>
      <c r="Q37" s="131">
        <v>6400</v>
      </c>
      <c r="R37" s="131">
        <v>20400</v>
      </c>
      <c r="S37" s="131">
        <v>10300</v>
      </c>
      <c r="T37" s="131">
        <v>6400</v>
      </c>
      <c r="U37" s="131">
        <v>200</v>
      </c>
    </row>
    <row r="38" spans="1:21" ht="13.5" thickTop="1" thickBot="1" x14ac:dyDescent="0.25">
      <c r="A38" s="132">
        <v>36</v>
      </c>
      <c r="B38" s="134" t="s">
        <v>126</v>
      </c>
      <c r="C38" s="131">
        <v>8700</v>
      </c>
      <c r="D38" s="131">
        <v>4500</v>
      </c>
      <c r="E38" s="131">
        <v>10400</v>
      </c>
      <c r="F38" s="131">
        <v>7700</v>
      </c>
      <c r="G38" s="131">
        <v>0</v>
      </c>
      <c r="H38" s="131">
        <v>28100</v>
      </c>
      <c r="I38" s="131">
        <v>0</v>
      </c>
      <c r="J38" s="131">
        <v>36400</v>
      </c>
      <c r="K38" s="131">
        <v>0</v>
      </c>
      <c r="L38" s="131">
        <v>41900</v>
      </c>
      <c r="M38" s="131">
        <v>0</v>
      </c>
      <c r="N38" s="131">
        <v>0</v>
      </c>
      <c r="O38" s="131">
        <v>0</v>
      </c>
      <c r="P38" s="131">
        <v>0</v>
      </c>
      <c r="Q38" s="131">
        <v>6400</v>
      </c>
      <c r="R38" s="131">
        <v>20400</v>
      </c>
      <c r="S38" s="131">
        <v>10300</v>
      </c>
      <c r="T38" s="131">
        <v>6400</v>
      </c>
      <c r="U38" s="131">
        <v>200</v>
      </c>
    </row>
    <row r="39" spans="1:21" ht="13.5" thickTop="1" thickBot="1" x14ac:dyDescent="0.25">
      <c r="A39" s="129">
        <v>37</v>
      </c>
      <c r="B39" s="134" t="s">
        <v>127</v>
      </c>
      <c r="C39" s="131">
        <v>8600</v>
      </c>
      <c r="D39" s="131">
        <v>0</v>
      </c>
      <c r="E39" s="131">
        <v>10300</v>
      </c>
      <c r="F39" s="131">
        <v>0</v>
      </c>
      <c r="G39" s="131">
        <v>0</v>
      </c>
      <c r="H39" s="131">
        <v>27800</v>
      </c>
      <c r="I39" s="131">
        <v>0</v>
      </c>
      <c r="J39" s="131">
        <v>36300</v>
      </c>
      <c r="K39" s="131">
        <v>0</v>
      </c>
      <c r="L39" s="131">
        <v>41800</v>
      </c>
      <c r="M39" s="131">
        <v>0</v>
      </c>
      <c r="N39" s="131">
        <v>0</v>
      </c>
      <c r="O39" s="131">
        <v>0</v>
      </c>
      <c r="P39" s="131">
        <v>0</v>
      </c>
      <c r="Q39" s="131">
        <v>6400</v>
      </c>
      <c r="R39" s="131">
        <v>20400</v>
      </c>
      <c r="S39" s="131">
        <v>10300</v>
      </c>
      <c r="T39" s="131">
        <v>6400</v>
      </c>
      <c r="U39" s="131">
        <v>200</v>
      </c>
    </row>
    <row r="40" spans="1:21" ht="13.5" thickTop="1" thickBot="1" x14ac:dyDescent="0.25">
      <c r="A40" s="132">
        <v>38</v>
      </c>
      <c r="B40" s="134" t="s">
        <v>128</v>
      </c>
      <c r="C40" s="131">
        <v>8600</v>
      </c>
      <c r="D40" s="131">
        <v>0</v>
      </c>
      <c r="E40" s="131">
        <v>10300</v>
      </c>
      <c r="F40" s="131">
        <v>0</v>
      </c>
      <c r="G40" s="131">
        <v>0</v>
      </c>
      <c r="H40" s="131">
        <v>27800</v>
      </c>
      <c r="I40" s="131">
        <v>0</v>
      </c>
      <c r="J40" s="131">
        <v>36300</v>
      </c>
      <c r="K40" s="131">
        <v>0</v>
      </c>
      <c r="L40" s="131">
        <v>41800</v>
      </c>
      <c r="M40" s="131">
        <v>0</v>
      </c>
      <c r="N40" s="131">
        <v>0</v>
      </c>
      <c r="O40" s="131">
        <v>0</v>
      </c>
      <c r="P40" s="131">
        <v>0</v>
      </c>
      <c r="Q40" s="131">
        <v>6400</v>
      </c>
      <c r="R40" s="131">
        <v>20400</v>
      </c>
      <c r="S40" s="131">
        <v>10300</v>
      </c>
      <c r="T40" s="131">
        <v>6400</v>
      </c>
      <c r="U40" s="131">
        <v>200</v>
      </c>
    </row>
    <row r="41" spans="1:21" ht="13.5" thickTop="1" thickBot="1" x14ac:dyDescent="0.25">
      <c r="A41" s="129">
        <v>39</v>
      </c>
      <c r="B41" s="134" t="s">
        <v>129</v>
      </c>
      <c r="C41" s="131">
        <v>8600</v>
      </c>
      <c r="D41" s="131">
        <v>4400</v>
      </c>
      <c r="E41" s="131">
        <v>10300</v>
      </c>
      <c r="F41" s="131">
        <v>0</v>
      </c>
      <c r="G41" s="131">
        <v>0</v>
      </c>
      <c r="H41" s="131">
        <v>27800</v>
      </c>
      <c r="I41" s="131">
        <v>0</v>
      </c>
      <c r="J41" s="131">
        <v>36300</v>
      </c>
      <c r="K41" s="131">
        <v>0</v>
      </c>
      <c r="L41" s="131">
        <v>41800</v>
      </c>
      <c r="M41" s="131">
        <v>0</v>
      </c>
      <c r="N41" s="131">
        <v>0</v>
      </c>
      <c r="O41" s="131">
        <v>0</v>
      </c>
      <c r="P41" s="131">
        <v>0</v>
      </c>
      <c r="Q41" s="131">
        <v>6400</v>
      </c>
      <c r="R41" s="131">
        <v>20400</v>
      </c>
      <c r="S41" s="131">
        <v>10300</v>
      </c>
      <c r="T41" s="131">
        <v>6400</v>
      </c>
      <c r="U41" s="131">
        <v>200</v>
      </c>
    </row>
    <row r="42" spans="1:21" ht="13.5" thickTop="1" thickBot="1" x14ac:dyDescent="0.25">
      <c r="A42" s="132">
        <v>40</v>
      </c>
      <c r="B42" s="134" t="s">
        <v>130</v>
      </c>
      <c r="C42" s="131">
        <v>8600</v>
      </c>
      <c r="D42" s="131">
        <v>4400</v>
      </c>
      <c r="E42" s="131">
        <v>10300</v>
      </c>
      <c r="F42" s="131">
        <v>5300</v>
      </c>
      <c r="G42" s="131">
        <v>0</v>
      </c>
      <c r="H42" s="131">
        <v>27800</v>
      </c>
      <c r="I42" s="131">
        <v>0</v>
      </c>
      <c r="J42" s="131">
        <v>36300</v>
      </c>
      <c r="K42" s="131">
        <v>0</v>
      </c>
      <c r="L42" s="131">
        <v>41800</v>
      </c>
      <c r="M42" s="131">
        <v>0</v>
      </c>
      <c r="N42" s="131">
        <v>0</v>
      </c>
      <c r="O42" s="131">
        <v>0</v>
      </c>
      <c r="P42" s="131">
        <v>0</v>
      </c>
      <c r="Q42" s="131">
        <v>6400</v>
      </c>
      <c r="R42" s="131">
        <v>20400</v>
      </c>
      <c r="S42" s="131">
        <v>10300</v>
      </c>
      <c r="T42" s="131">
        <v>6400</v>
      </c>
      <c r="U42" s="131">
        <v>200</v>
      </c>
    </row>
    <row r="43" spans="1:21" ht="13.5" thickTop="1" thickBot="1" x14ac:dyDescent="0.25">
      <c r="A43" s="129">
        <v>41</v>
      </c>
      <c r="B43" s="134" t="s">
        <v>131</v>
      </c>
      <c r="C43" s="131">
        <v>8600</v>
      </c>
      <c r="D43" s="131">
        <v>4400</v>
      </c>
      <c r="E43" s="131">
        <v>10300</v>
      </c>
      <c r="F43" s="131">
        <v>5300</v>
      </c>
      <c r="G43" s="131">
        <v>0</v>
      </c>
      <c r="H43" s="131">
        <v>27800</v>
      </c>
      <c r="I43" s="131">
        <v>0</v>
      </c>
      <c r="J43" s="131">
        <v>36300</v>
      </c>
      <c r="K43" s="131">
        <v>0</v>
      </c>
      <c r="L43" s="131">
        <v>41800</v>
      </c>
      <c r="M43" s="131">
        <v>0</v>
      </c>
      <c r="N43" s="131">
        <v>0</v>
      </c>
      <c r="O43" s="131">
        <v>0</v>
      </c>
      <c r="P43" s="131">
        <v>0</v>
      </c>
      <c r="Q43" s="131">
        <v>6400</v>
      </c>
      <c r="R43" s="131">
        <v>20400</v>
      </c>
      <c r="S43" s="131">
        <v>10300</v>
      </c>
      <c r="T43" s="131">
        <v>6400</v>
      </c>
      <c r="U43" s="131">
        <v>200</v>
      </c>
    </row>
    <row r="44" spans="1:21" ht="12.75" thickTop="1" x14ac:dyDescent="0.2"/>
  </sheetData>
  <mergeCells count="4">
    <mergeCell ref="Q1:T1"/>
    <mergeCell ref="A1:A2"/>
    <mergeCell ref="B1:B2"/>
    <mergeCell ref="C1:P1"/>
  </mergeCells>
  <pageMargins left="0.74803149606299213" right="0.74803149606299213" top="0.98425196850393704" bottom="0.98425196850393704" header="0.51181102362204722" footer="0.51181102362204722"/>
  <pageSetup scale="79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TARIFAS 2017(IPC2016(AGT, 5,31)</vt:lpstr>
      <vt:lpstr>TARIFASesP2017(IPC2016AGT.5,31</vt:lpstr>
      <vt:lpstr>Tarifas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hgarcia</dc:creator>
  <cp:lastModifiedBy>usuario</cp:lastModifiedBy>
  <cp:lastPrinted>2019-01-10T20:25:12Z</cp:lastPrinted>
  <dcterms:created xsi:type="dcterms:W3CDTF">2005-12-20T14:12:42Z</dcterms:created>
  <dcterms:modified xsi:type="dcterms:W3CDTF">2020-10-30T23:21:31Z</dcterms:modified>
</cp:coreProperties>
</file>