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OneDrive\Documents\Andes\10. Semestre\Analítica computacional\Proyectos\Proyecto 1\"/>
    </mc:Choice>
  </mc:AlternateContent>
  <xr:revisionPtr revIDLastSave="0" documentId="13_ncr:40009_{8EDF7FE9-A6FF-4B5A-98FA-5C4CA7AD8736}" xr6:coauthVersionLast="47" xr6:coauthVersionMax="47" xr10:uidLastSave="{00000000-0000-0000-0000-000000000000}"/>
  <bookViews>
    <workbookView xWindow="-96" yWindow="-96" windowWidth="19392" windowHeight="10392"/>
  </bookViews>
  <sheets>
    <sheet name="processed.cleveland - COmpl (2)" sheetId="3" r:id="rId1"/>
    <sheet name="processed.cleveland - COmpleto " sheetId="1" r:id="rId2"/>
  </sheets>
  <definedNames>
    <definedName name="_xlnm._FilterDatabase" localSheetId="0" hidden="1">'processed.cleveland - COmpl (2)'!$A$1:$T$55</definedName>
    <definedName name="_xlnm._FilterDatabase" localSheetId="1" hidden="1">'processed.cleveland - COmpleto '!$A$1:$O$54</definedName>
  </definedNames>
  <calcPr calcId="0"/>
</workbook>
</file>

<file path=xl/calcChain.xml><?xml version="1.0" encoding="utf-8"?>
<calcChain xmlns="http://schemas.openxmlformats.org/spreadsheetml/2006/main">
  <c r="P59" i="3" l="1"/>
  <c r="O59" i="3"/>
  <c r="M59" i="3"/>
  <c r="L59" i="3"/>
  <c r="S65" i="3"/>
  <c r="S63" i="3"/>
  <c r="S64" i="3"/>
  <c r="R60" i="3"/>
  <c r="R59" i="3"/>
  <c r="S59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26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C2" i="1"/>
  <c r="D2" i="1"/>
  <c r="E2" i="1"/>
  <c r="F2" i="1"/>
  <c r="G2" i="1"/>
  <c r="H2" i="1"/>
  <c r="I2" i="1"/>
  <c r="J2" i="1"/>
  <c r="K2" i="1"/>
  <c r="L2" i="1"/>
  <c r="M2" i="1"/>
  <c r="N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2" i="1"/>
  <c r="Q55" i="3" l="1"/>
  <c r="R55" i="3"/>
  <c r="S55" i="3"/>
  <c r="T55" i="3"/>
</calcChain>
</file>

<file path=xl/sharedStrings.xml><?xml version="1.0" encoding="utf-8"?>
<sst xmlns="http://schemas.openxmlformats.org/spreadsheetml/2006/main" count="852" uniqueCount="227">
  <si>
    <t>57.0</t>
  </si>
  <si>
    <t>1.0</t>
  </si>
  <si>
    <t>4.0</t>
  </si>
  <si>
    <t>110.0</t>
  </si>
  <si>
    <t>201.0</t>
  </si>
  <si>
    <t>0.0</t>
  </si>
  <si>
    <t>126.0</t>
  </si>
  <si>
    <t>1.5</t>
  </si>
  <si>
    <t>2.0</t>
  </si>
  <si>
    <t>6.0</t>
  </si>
  <si>
    <t>58.0</t>
  </si>
  <si>
    <t>146.0</t>
  </si>
  <si>
    <t>218.0</t>
  </si>
  <si>
    <t>105.0</t>
  </si>
  <si>
    <t>7.0</t>
  </si>
  <si>
    <t>64.0</t>
  </si>
  <si>
    <t>128.0</t>
  </si>
  <si>
    <t>263.0</t>
  </si>
  <si>
    <t>0.2</t>
  </si>
  <si>
    <t>51.0</t>
  </si>
  <si>
    <t>3.0</t>
  </si>
  <si>
    <t>120.0</t>
  </si>
  <si>
    <t>295.0</t>
  </si>
  <si>
    <t>157.0</t>
  </si>
  <si>
    <t>0.6</t>
  </si>
  <si>
    <t>43.0</t>
  </si>
  <si>
    <t>115.0</t>
  </si>
  <si>
    <t>303.0</t>
  </si>
  <si>
    <t>181.0</t>
  </si>
  <si>
    <t>1.2</t>
  </si>
  <si>
    <t>42.0</t>
  </si>
  <si>
    <t>209.0</t>
  </si>
  <si>
    <t>173.0</t>
  </si>
  <si>
    <t>67.0</t>
  </si>
  <si>
    <t>106.0</t>
  </si>
  <si>
    <t>223.0</t>
  </si>
  <si>
    <t>142.0</t>
  </si>
  <si>
    <t>0.3</t>
  </si>
  <si>
    <t>76.0</t>
  </si>
  <si>
    <t>140.0</t>
  </si>
  <si>
    <t>197.0</t>
  </si>
  <si>
    <t>116.0</t>
  </si>
  <si>
    <t>1.1</t>
  </si>
  <si>
    <t>70.0</t>
  </si>
  <si>
    <t>156.0</t>
  </si>
  <si>
    <t>245.0</t>
  </si>
  <si>
    <t>143.0</t>
  </si>
  <si>
    <t>124.0</t>
  </si>
  <si>
    <t>261.0</t>
  </si>
  <si>
    <t>141.0</t>
  </si>
  <si>
    <t>44.0</t>
  </si>
  <si>
    <t>118.0</t>
  </si>
  <si>
    <t>242.0</t>
  </si>
  <si>
    <t>149.0</t>
  </si>
  <si>
    <t>136.0</t>
  </si>
  <si>
    <t>319.0</t>
  </si>
  <si>
    <t>152.0</t>
  </si>
  <si>
    <t>60.0</t>
  </si>
  <si>
    <t>150.0</t>
  </si>
  <si>
    <t>240.0</t>
  </si>
  <si>
    <t>171.0</t>
  </si>
  <si>
    <t>0.9</t>
  </si>
  <si>
    <t>226.0</t>
  </si>
  <si>
    <t>169.0</t>
  </si>
  <si>
    <t>61.0</t>
  </si>
  <si>
    <t>138.0</t>
  </si>
  <si>
    <t>166.0</t>
  </si>
  <si>
    <t>125.0</t>
  </si>
  <si>
    <t>3.6</t>
  </si>
  <si>
    <t>315.0</t>
  </si>
  <si>
    <t>1.8</t>
  </si>
  <si>
    <t>52.0</t>
  </si>
  <si>
    <t>204.0</t>
  </si>
  <si>
    <t>?</t>
  </si>
  <si>
    <t>59.0</t>
  </si>
  <si>
    <t>134.0</t>
  </si>
  <si>
    <t>2.2</t>
  </si>
  <si>
    <t>40.0</t>
  </si>
  <si>
    <t>130.0</t>
  </si>
  <si>
    <t>180.0</t>
  </si>
  <si>
    <t>207.0</t>
  </si>
  <si>
    <t>1.9</t>
  </si>
  <si>
    <t>66.0</t>
  </si>
  <si>
    <t>160.0</t>
  </si>
  <si>
    <t>228.0</t>
  </si>
  <si>
    <t>2.3</t>
  </si>
  <si>
    <t>46.0</t>
  </si>
  <si>
    <t>311.0</t>
  </si>
  <si>
    <t>71.0</t>
  </si>
  <si>
    <t>112.0</t>
  </si>
  <si>
    <t>1.6</t>
  </si>
  <si>
    <t>162.0</t>
  </si>
  <si>
    <t>0.8</t>
  </si>
  <si>
    <t>170.0</t>
  </si>
  <si>
    <t>227.0</t>
  </si>
  <si>
    <t>155.0</t>
  </si>
  <si>
    <t>278.0</t>
  </si>
  <si>
    <t>39.0</t>
  </si>
  <si>
    <t>220.0</t>
  </si>
  <si>
    <t>154.0</t>
  </si>
  <si>
    <t>232.0</t>
  </si>
  <si>
    <t>164.0</t>
  </si>
  <si>
    <t>131.0</t>
  </si>
  <si>
    <t>335.0</t>
  </si>
  <si>
    <t>47.0</t>
  </si>
  <si>
    <t>253.0</t>
  </si>
  <si>
    <t>179.0</t>
  </si>
  <si>
    <t>55.0</t>
  </si>
  <si>
    <t>205.0</t>
  </si>
  <si>
    <t>35.0</t>
  </si>
  <si>
    <t>122.0</t>
  </si>
  <si>
    <t>192.0</t>
  </si>
  <si>
    <t>174.0</t>
  </si>
  <si>
    <t>148.0</t>
  </si>
  <si>
    <t>203.0</t>
  </si>
  <si>
    <t>161.0</t>
  </si>
  <si>
    <t>114.0</t>
  </si>
  <si>
    <t>318.0</t>
  </si>
  <si>
    <t>4.4</t>
  </si>
  <si>
    <t>225.0</t>
  </si>
  <si>
    <t>2.8</t>
  </si>
  <si>
    <t>144.0</t>
  </si>
  <si>
    <t>0.4</t>
  </si>
  <si>
    <t>56.0</t>
  </si>
  <si>
    <t>221.0</t>
  </si>
  <si>
    <t>163.0</t>
  </si>
  <si>
    <t>212.0</t>
  </si>
  <si>
    <t>132.0</t>
  </si>
  <si>
    <t>342.0</t>
  </si>
  <si>
    <t>63.0</t>
  </si>
  <si>
    <t>187.0</t>
  </si>
  <si>
    <t>41.0</t>
  </si>
  <si>
    <t>182.0</t>
  </si>
  <si>
    <t>176.0</t>
  </si>
  <si>
    <t>90.0</t>
  </si>
  <si>
    <t>241.0</t>
  </si>
  <si>
    <t>123.0</t>
  </si>
  <si>
    <t>45.0</t>
  </si>
  <si>
    <t>264.0</t>
  </si>
  <si>
    <t>68.0</t>
  </si>
  <si>
    <t>193.0</t>
  </si>
  <si>
    <t>3.4</t>
  </si>
  <si>
    <t>236.0</t>
  </si>
  <si>
    <t>38.0</t>
  </si>
  <si>
    <t>175.0</t>
  </si>
  <si>
    <t>Experimento 1</t>
  </si>
  <si>
    <t>Experimento 2</t>
  </si>
  <si>
    <t>Experimento 3</t>
  </si>
  <si>
    <t>Experimento 4</t>
  </si>
  <si>
    <t>Experimento 5</t>
  </si>
  <si>
    <t>Experimento 6</t>
  </si>
  <si>
    <t>Experimento 7</t>
  </si>
  <si>
    <t>Experimento 8</t>
  </si>
  <si>
    <t>Experimento 9</t>
  </si>
  <si>
    <t>Experimento 10</t>
  </si>
  <si>
    <t>Experimento 11</t>
  </si>
  <si>
    <t>Experimento 12</t>
  </si>
  <si>
    <t>Experimento 13</t>
  </si>
  <si>
    <t>Experimento 14</t>
  </si>
  <si>
    <t>Experimento 15</t>
  </si>
  <si>
    <t>Experimento 16</t>
  </si>
  <si>
    <t>Experimento 17</t>
  </si>
  <si>
    <t>Experimento 18</t>
  </si>
  <si>
    <t>Experimento 19</t>
  </si>
  <si>
    <t>Experimento 20</t>
  </si>
  <si>
    <t>Experimento 21</t>
  </si>
  <si>
    <t>Experimento 22</t>
  </si>
  <si>
    <t>Experimento 23</t>
  </si>
  <si>
    <t>Experimento 24</t>
  </si>
  <si>
    <t>Experimento 25</t>
  </si>
  <si>
    <t>Experimento 26</t>
  </si>
  <si>
    <t>Experimento 27</t>
  </si>
  <si>
    <t>Experimento 28</t>
  </si>
  <si>
    <t>Experimento 29</t>
  </si>
  <si>
    <t>Experimento 30</t>
  </si>
  <si>
    <t>Experimento 31</t>
  </si>
  <si>
    <t>Experimento 32</t>
  </si>
  <si>
    <t>Experimento 33</t>
  </si>
  <si>
    <t>Experimento 34</t>
  </si>
  <si>
    <t>Experimento 35</t>
  </si>
  <si>
    <t>Experimento 36</t>
  </si>
  <si>
    <t>Experimento 37</t>
  </si>
  <si>
    <t>Experimento 38</t>
  </si>
  <si>
    <t>Experimento 39</t>
  </si>
  <si>
    <t>Experimento 40</t>
  </si>
  <si>
    <t>Experimento 41</t>
  </si>
  <si>
    <t>Experimento 42</t>
  </si>
  <si>
    <t>Experimento 43</t>
  </si>
  <si>
    <t>Experimento 44</t>
  </si>
  <si>
    <t>Experimento 45</t>
  </si>
  <si>
    <t>Experimento 46</t>
  </si>
  <si>
    <t>Experimento 47</t>
  </si>
  <si>
    <t>Experimento 48</t>
  </si>
  <si>
    <t>Experimento 49</t>
  </si>
  <si>
    <t>Experimento 50</t>
  </si>
  <si>
    <t>Experimento 51</t>
  </si>
  <si>
    <t>Experimento 52</t>
  </si>
  <si>
    <t>Experimento 53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</si>
  <si>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</si>
  <si>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</si>
  <si>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</si>
  <si>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</si>
  <si>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</si>
  <si>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</si>
  <si>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</si>
  <si>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</si>
  <si>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</si>
  <si>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Oldpeack</t>
  </si>
  <si>
    <t>Slope</t>
  </si>
  <si>
    <t>Num</t>
  </si>
  <si>
    <t>Ca</t>
  </si>
  <si>
    <t>Thal</t>
  </si>
  <si>
    <t>:)</t>
  </si>
  <si>
    <t>Resultado Dash</t>
  </si>
  <si>
    <t>Nan</t>
  </si>
  <si>
    <t xml:space="preserve">Si hay enfermedad </t>
  </si>
  <si>
    <t>Modelo</t>
  </si>
  <si>
    <t>Real</t>
  </si>
  <si>
    <t>No hay enfermedad</t>
  </si>
  <si>
    <t>Modelo hay</t>
  </si>
  <si>
    <t>real hay</t>
  </si>
  <si>
    <t>Modelo no hay</t>
  </si>
  <si>
    <t>Real no hay</t>
  </si>
  <si>
    <t>Experimento</t>
  </si>
  <si>
    <t>Casos bien detectados</t>
  </si>
  <si>
    <t>Casos totales</t>
  </si>
  <si>
    <t>Porcentaje de casos buenos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</si>
</sst>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0" fillId="33" borderId="0" xfId="0" applyFill="1"/>
    <xf numFmtId="0" fontId="0" fillId="33" borderId="0" xfId="0" applyFill="1" applyAlignment="1"/>
    <xf numFmtId="9" fontId="0" fillId="0" borderId="0" xfId="1" applyFont="1"/>
    <xf numFmtId="9" fontId="0" fillId="33" borderId="0" xfId="1" applyFont="1" applyFill="1"/>
    <xf numFmtId="0" fontId="0" fillId="34" borderId="0" xfId="0" applyFill="1"/>
    <xf numFmtId="0" fontId="0" fillId="34" borderId="0" xfId="0" applyFill="1" applyAlignment="1"/>
    <xf numFmtId="0" fontId="0" fillId="0" borderId="10" xfId="0" applyFill="1" applyBorder="1"/>
    <xf numFmtId="0" fontId="0" fillId="0" borderId="10" xfId="0" applyFill="1" applyBorder="1" applyAlignment="1"/>
    <xf numFmtId="9" fontId="0" fillId="0" borderId="10" xfId="1" applyFont="1" applyFill="1" applyBorder="1"/>
    <xf numFmtId="10" fontId="0" fillId="0" borderId="10" xfId="1" applyNumberFormat="1" applyFont="1" applyFill="1" applyBorder="1"/>
    <xf numFmtId="0" fontId="0" fillId="0" borderId="11" xfId="0" applyFill="1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/>
    <xf numFmtId="10" fontId="0" fillId="0" borderId="10" xfId="1" applyNumberFormat="1" applyFont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65"/>
  <sheetViews>
    <sheetView tabSelected="1" topLeftCell="D1" zoomScale="90" zoomScaleNormal="90" workbookViewId="0">
      <pane ySplit="1" topLeftCell="A46" activePane="bottomLeft" state="frozen"/>
      <selection pane="bottomLeft" activeCell="L64" sqref="L64"/>
    </sheetView>
  </sheetViews>
  <sheetFormatPr baseColWidth="10" defaultRowHeight="14.4" x14ac:dyDescent="0.55000000000000004"/>
  <cols>
    <col min="1" max="1" width="13.15625" bestFit="1" customWidth="1"/>
    <col min="2" max="2" width="8.3125" style="1" customWidth="1"/>
    <col min="3" max="15" width="8.3125" customWidth="1"/>
    <col min="16" max="16" width="12.7890625" style="4" bestFit="1" customWidth="1"/>
    <col min="18" max="18" width="22.578125" bestFit="1" customWidth="1"/>
  </cols>
  <sheetData>
    <row r="1" spans="1:20" s="8" customFormat="1" x14ac:dyDescent="0.55000000000000004">
      <c r="A1" s="8" t="s">
        <v>212</v>
      </c>
      <c r="B1" s="9" t="s">
        <v>198</v>
      </c>
      <c r="C1" s="8" t="s">
        <v>199</v>
      </c>
      <c r="D1" s="8" t="s">
        <v>200</v>
      </c>
      <c r="E1" s="8" t="s">
        <v>201</v>
      </c>
      <c r="F1" s="8" t="s">
        <v>202</v>
      </c>
      <c r="G1" s="8" t="s">
        <v>203</v>
      </c>
      <c r="H1" s="8" t="s">
        <v>204</v>
      </c>
      <c r="I1" s="8" t="s">
        <v>205</v>
      </c>
      <c r="J1" s="8" t="s">
        <v>206</v>
      </c>
      <c r="K1" s="8" t="s">
        <v>207</v>
      </c>
      <c r="L1" s="8" t="s">
        <v>208</v>
      </c>
      <c r="M1" s="8" t="s">
        <v>210</v>
      </c>
      <c r="N1" s="8" t="s">
        <v>211</v>
      </c>
      <c r="O1" s="8" t="s">
        <v>209</v>
      </c>
      <c r="P1" s="10" t="s">
        <v>213</v>
      </c>
      <c r="Q1" s="8" t="s">
        <v>219</v>
      </c>
      <c r="R1" s="8" t="s">
        <v>220</v>
      </c>
      <c r="S1" s="8" t="s">
        <v>221</v>
      </c>
      <c r="T1" s="8" t="s">
        <v>222</v>
      </c>
    </row>
    <row r="2" spans="1:20" s="8" customFormat="1" x14ac:dyDescent="0.55000000000000004">
      <c r="A2" s="8" t="s">
        <v>145</v>
      </c>
      <c r="B2" s="9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5</v>
      </c>
      <c r="I2" s="8" t="s">
        <v>6</v>
      </c>
      <c r="J2" s="8" t="s">
        <v>1</v>
      </c>
      <c r="K2" s="8" t="s">
        <v>7</v>
      </c>
      <c r="L2" s="8" t="s">
        <v>8</v>
      </c>
      <c r="M2" s="8" t="s">
        <v>5</v>
      </c>
      <c r="N2" s="8" t="s">
        <v>9</v>
      </c>
      <c r="O2" s="8">
        <v>0</v>
      </c>
      <c r="P2" s="10">
        <v>1</v>
      </c>
      <c r="Q2" s="8">
        <f>IF(AND(O2&gt;0,P2&gt;0.5),1,0)</f>
        <v>0</v>
      </c>
      <c r="R2" s="8">
        <f>IF(O2&gt;0,1,0)</f>
        <v>0</v>
      </c>
      <c r="S2" s="8">
        <f>IF(AND(O2=0,P2&lt;0.5),1,0)</f>
        <v>0</v>
      </c>
      <c r="T2" s="8">
        <f>IF(O2=0,1,0)</f>
        <v>1</v>
      </c>
    </row>
    <row r="3" spans="1:20" s="8" customFormat="1" x14ac:dyDescent="0.55000000000000004">
      <c r="A3" s="8" t="s">
        <v>146</v>
      </c>
      <c r="B3" s="9" t="s">
        <v>10</v>
      </c>
      <c r="C3" s="8" t="s">
        <v>1</v>
      </c>
      <c r="D3" s="8" t="s">
        <v>2</v>
      </c>
      <c r="E3" s="8" t="s">
        <v>11</v>
      </c>
      <c r="F3" s="8" t="s">
        <v>12</v>
      </c>
      <c r="G3" s="8" t="s">
        <v>5</v>
      </c>
      <c r="H3" s="8" t="s">
        <v>5</v>
      </c>
      <c r="I3" s="8" t="s">
        <v>13</v>
      </c>
      <c r="J3" s="8" t="s">
        <v>5</v>
      </c>
      <c r="K3" s="8" t="s">
        <v>8</v>
      </c>
      <c r="L3" s="8" t="s">
        <v>8</v>
      </c>
      <c r="M3" s="8" t="s">
        <v>1</v>
      </c>
      <c r="N3" s="8" t="s">
        <v>14</v>
      </c>
      <c r="O3" s="8">
        <v>1</v>
      </c>
      <c r="P3" s="10">
        <v>1</v>
      </c>
      <c r="Q3" s="8">
        <f t="shared" ref="Q3:Q25" si="0">IF(AND(O3&gt;0,P3&gt;0.5),1,0)</f>
        <v>1</v>
      </c>
      <c r="R3" s="8">
        <f t="shared" ref="R3:R25" si="1">IF(O3&gt;0,1,0)</f>
        <v>1</v>
      </c>
      <c r="S3" s="8">
        <f t="shared" ref="S3:S54" si="2">IF(AND(O3=0,P3&lt;0.5),1,0)</f>
        <v>0</v>
      </c>
      <c r="T3" s="8">
        <f t="shared" ref="T3:T54" si="3">IF(O3=0,1,0)</f>
        <v>0</v>
      </c>
    </row>
    <row r="4" spans="1:20" s="8" customFormat="1" x14ac:dyDescent="0.55000000000000004">
      <c r="A4" s="8" t="s">
        <v>147</v>
      </c>
      <c r="B4" s="9" t="s">
        <v>15</v>
      </c>
      <c r="C4" s="8" t="s">
        <v>1</v>
      </c>
      <c r="D4" s="8" t="s">
        <v>2</v>
      </c>
      <c r="E4" s="8" t="s">
        <v>16</v>
      </c>
      <c r="F4" s="8" t="s">
        <v>17</v>
      </c>
      <c r="G4" s="8" t="s">
        <v>5</v>
      </c>
      <c r="H4" s="8" t="s">
        <v>5</v>
      </c>
      <c r="I4" s="8" t="s">
        <v>13</v>
      </c>
      <c r="J4" s="8" t="s">
        <v>1</v>
      </c>
      <c r="K4" s="8" t="s">
        <v>18</v>
      </c>
      <c r="L4" s="8" t="s">
        <v>8</v>
      </c>
      <c r="M4" s="8" t="s">
        <v>1</v>
      </c>
      <c r="N4" s="8" t="s">
        <v>14</v>
      </c>
      <c r="O4" s="8">
        <v>0</v>
      </c>
      <c r="P4" s="10">
        <v>0.98</v>
      </c>
      <c r="Q4" s="8">
        <f t="shared" si="0"/>
        <v>0</v>
      </c>
      <c r="R4" s="8">
        <f t="shared" si="1"/>
        <v>0</v>
      </c>
      <c r="S4" s="8">
        <f t="shared" si="2"/>
        <v>0</v>
      </c>
      <c r="T4" s="8">
        <f t="shared" si="3"/>
        <v>1</v>
      </c>
    </row>
    <row r="5" spans="1:20" s="8" customFormat="1" x14ac:dyDescent="0.55000000000000004">
      <c r="A5" s="8" t="s">
        <v>148</v>
      </c>
      <c r="B5" s="9" t="s">
        <v>19</v>
      </c>
      <c r="C5" s="8" t="s">
        <v>5</v>
      </c>
      <c r="D5" s="8" t="s">
        <v>20</v>
      </c>
      <c r="E5" s="8" t="s">
        <v>21</v>
      </c>
      <c r="F5" s="8" t="s">
        <v>22</v>
      </c>
      <c r="G5" s="8" t="s">
        <v>5</v>
      </c>
      <c r="H5" s="8" t="s">
        <v>8</v>
      </c>
      <c r="I5" s="8" t="s">
        <v>23</v>
      </c>
      <c r="J5" s="8" t="s">
        <v>5</v>
      </c>
      <c r="K5" s="8" t="s">
        <v>24</v>
      </c>
      <c r="L5" s="8" t="s">
        <v>1</v>
      </c>
      <c r="M5" s="8" t="s">
        <v>5</v>
      </c>
      <c r="N5" s="8" t="s">
        <v>20</v>
      </c>
      <c r="O5" s="8">
        <v>0</v>
      </c>
      <c r="P5" s="10">
        <v>1</v>
      </c>
      <c r="Q5" s="8">
        <f t="shared" si="0"/>
        <v>0</v>
      </c>
      <c r="R5" s="8">
        <f t="shared" si="1"/>
        <v>0</v>
      </c>
      <c r="S5" s="8">
        <f t="shared" si="2"/>
        <v>0</v>
      </c>
      <c r="T5" s="8">
        <f t="shared" si="3"/>
        <v>1</v>
      </c>
    </row>
    <row r="6" spans="1:20" s="8" customFormat="1" x14ac:dyDescent="0.55000000000000004">
      <c r="A6" s="8" t="s">
        <v>149</v>
      </c>
      <c r="B6" s="9" t="s">
        <v>25</v>
      </c>
      <c r="C6" s="8" t="s">
        <v>1</v>
      </c>
      <c r="D6" s="8" t="s">
        <v>2</v>
      </c>
      <c r="E6" s="8" t="s">
        <v>26</v>
      </c>
      <c r="F6" s="8" t="s">
        <v>27</v>
      </c>
      <c r="G6" s="8" t="s">
        <v>5</v>
      </c>
      <c r="H6" s="8" t="s">
        <v>5</v>
      </c>
      <c r="I6" s="8" t="s">
        <v>28</v>
      </c>
      <c r="J6" s="8" t="s">
        <v>5</v>
      </c>
      <c r="K6" s="8" t="s">
        <v>29</v>
      </c>
      <c r="L6" s="8" t="s">
        <v>8</v>
      </c>
      <c r="M6" s="8" t="s">
        <v>5</v>
      </c>
      <c r="N6" s="8" t="s">
        <v>20</v>
      </c>
      <c r="O6" s="8">
        <v>0</v>
      </c>
      <c r="P6" s="11">
        <v>0.86719999999999997</v>
      </c>
      <c r="Q6" s="8">
        <f t="shared" si="0"/>
        <v>0</v>
      </c>
      <c r="R6" s="8">
        <f t="shared" si="1"/>
        <v>0</v>
      </c>
      <c r="S6" s="8">
        <f t="shared" si="2"/>
        <v>0</v>
      </c>
      <c r="T6" s="8">
        <f t="shared" si="3"/>
        <v>1</v>
      </c>
    </row>
    <row r="7" spans="1:20" s="8" customFormat="1" x14ac:dyDescent="0.55000000000000004">
      <c r="A7" s="8" t="s">
        <v>150</v>
      </c>
      <c r="B7" s="9" t="s">
        <v>30</v>
      </c>
      <c r="C7" s="8" t="s">
        <v>5</v>
      </c>
      <c r="D7" s="8" t="s">
        <v>20</v>
      </c>
      <c r="E7" s="8" t="s">
        <v>21</v>
      </c>
      <c r="F7" s="8" t="s">
        <v>31</v>
      </c>
      <c r="G7" s="8" t="s">
        <v>5</v>
      </c>
      <c r="H7" s="8" t="s">
        <v>5</v>
      </c>
      <c r="I7" s="8" t="s">
        <v>32</v>
      </c>
      <c r="J7" s="8" t="s">
        <v>5</v>
      </c>
      <c r="K7" s="8" t="s">
        <v>5</v>
      </c>
      <c r="L7" s="8" t="s">
        <v>8</v>
      </c>
      <c r="M7" s="8" t="s">
        <v>5</v>
      </c>
      <c r="N7" s="8" t="s">
        <v>20</v>
      </c>
      <c r="O7" s="8">
        <v>0</v>
      </c>
      <c r="P7" s="10">
        <v>0</v>
      </c>
      <c r="Q7" s="8">
        <f t="shared" si="0"/>
        <v>0</v>
      </c>
      <c r="R7" s="8">
        <f t="shared" si="1"/>
        <v>0</v>
      </c>
      <c r="S7" s="8">
        <f t="shared" si="2"/>
        <v>1</v>
      </c>
      <c r="T7" s="8">
        <f t="shared" si="3"/>
        <v>1</v>
      </c>
    </row>
    <row r="8" spans="1:20" s="8" customFormat="1" hidden="1" x14ac:dyDescent="0.55000000000000004">
      <c r="A8" s="8" t="s">
        <v>151</v>
      </c>
      <c r="B8" s="9" t="s">
        <v>33</v>
      </c>
      <c r="C8" s="8" t="s">
        <v>5</v>
      </c>
      <c r="D8" s="8" t="s">
        <v>2</v>
      </c>
      <c r="E8" s="8" t="s">
        <v>34</v>
      </c>
      <c r="F8" s="8" t="s">
        <v>35</v>
      </c>
      <c r="G8" s="8" t="s">
        <v>5</v>
      </c>
      <c r="H8" s="8" t="s">
        <v>5</v>
      </c>
      <c r="I8" s="8" t="s">
        <v>36</v>
      </c>
      <c r="J8" s="8" t="s">
        <v>5</v>
      </c>
      <c r="K8" s="8" t="s">
        <v>37</v>
      </c>
      <c r="L8" s="8" t="s">
        <v>1</v>
      </c>
      <c r="M8" s="8" t="s">
        <v>8</v>
      </c>
      <c r="N8" s="8" t="s">
        <v>20</v>
      </c>
      <c r="O8" s="8">
        <v>0</v>
      </c>
      <c r="P8" s="10" t="s">
        <v>214</v>
      </c>
      <c r="Q8" s="8">
        <f t="shared" si="0"/>
        <v>0</v>
      </c>
      <c r="R8" s="8">
        <f t="shared" si="1"/>
        <v>0</v>
      </c>
      <c r="S8" s="8">
        <f t="shared" si="2"/>
        <v>0</v>
      </c>
      <c r="T8" s="8">
        <f t="shared" si="3"/>
        <v>1</v>
      </c>
    </row>
    <row r="9" spans="1:20" s="8" customFormat="1" x14ac:dyDescent="0.55000000000000004">
      <c r="A9" s="8" t="s">
        <v>152</v>
      </c>
      <c r="B9" s="9" t="s">
        <v>38</v>
      </c>
      <c r="C9" s="8" t="s">
        <v>5</v>
      </c>
      <c r="D9" s="8" t="s">
        <v>20</v>
      </c>
      <c r="E9" s="8" t="s">
        <v>39</v>
      </c>
      <c r="F9" s="8" t="s">
        <v>40</v>
      </c>
      <c r="G9" s="8" t="s">
        <v>5</v>
      </c>
      <c r="H9" s="8" t="s">
        <v>1</v>
      </c>
      <c r="I9" s="8" t="s">
        <v>41</v>
      </c>
      <c r="J9" s="8" t="s">
        <v>5</v>
      </c>
      <c r="K9" s="8" t="s">
        <v>42</v>
      </c>
      <c r="L9" s="8" t="s">
        <v>8</v>
      </c>
      <c r="M9" s="8" t="s">
        <v>5</v>
      </c>
      <c r="N9" s="8" t="s">
        <v>20</v>
      </c>
      <c r="O9" s="8">
        <v>0</v>
      </c>
      <c r="P9" s="10">
        <v>0.39639999999999997</v>
      </c>
      <c r="Q9" s="8">
        <f t="shared" si="0"/>
        <v>0</v>
      </c>
      <c r="R9" s="8">
        <f t="shared" si="1"/>
        <v>0</v>
      </c>
      <c r="S9" s="8">
        <f t="shared" si="2"/>
        <v>1</v>
      </c>
      <c r="T9" s="8">
        <f t="shared" si="3"/>
        <v>1</v>
      </c>
    </row>
    <row r="10" spans="1:20" s="8" customFormat="1" x14ac:dyDescent="0.55000000000000004">
      <c r="A10" s="8" t="s">
        <v>153</v>
      </c>
      <c r="B10" s="9" t="s">
        <v>43</v>
      </c>
      <c r="C10" s="8" t="s">
        <v>1</v>
      </c>
      <c r="D10" s="8" t="s">
        <v>8</v>
      </c>
      <c r="E10" s="8" t="s">
        <v>44</v>
      </c>
      <c r="F10" s="8" t="s">
        <v>45</v>
      </c>
      <c r="G10" s="8" t="s">
        <v>5</v>
      </c>
      <c r="H10" s="8" t="s">
        <v>8</v>
      </c>
      <c r="I10" s="8" t="s">
        <v>46</v>
      </c>
      <c r="J10" s="8" t="s">
        <v>5</v>
      </c>
      <c r="K10" s="8" t="s">
        <v>5</v>
      </c>
      <c r="L10" s="8" t="s">
        <v>1</v>
      </c>
      <c r="M10" s="8" t="s">
        <v>5</v>
      </c>
      <c r="N10" s="8" t="s">
        <v>20</v>
      </c>
      <c r="O10" s="8">
        <v>0</v>
      </c>
      <c r="P10" s="10">
        <v>0.4133</v>
      </c>
      <c r="Q10" s="8">
        <f t="shared" si="0"/>
        <v>0</v>
      </c>
      <c r="R10" s="8">
        <f t="shared" si="1"/>
        <v>0</v>
      </c>
      <c r="S10" s="8">
        <f t="shared" si="2"/>
        <v>1</v>
      </c>
      <c r="T10" s="8">
        <f t="shared" si="3"/>
        <v>1</v>
      </c>
    </row>
    <row r="11" spans="1:20" s="8" customFormat="1" x14ac:dyDescent="0.55000000000000004">
      <c r="A11" s="8" t="s">
        <v>154</v>
      </c>
      <c r="B11" s="9" t="s">
        <v>0</v>
      </c>
      <c r="C11" s="8" t="s">
        <v>1</v>
      </c>
      <c r="D11" s="8" t="s">
        <v>8</v>
      </c>
      <c r="E11" s="8" t="s">
        <v>47</v>
      </c>
      <c r="F11" s="8" t="s">
        <v>48</v>
      </c>
      <c r="G11" s="8" t="s">
        <v>5</v>
      </c>
      <c r="H11" s="8" t="s">
        <v>5</v>
      </c>
      <c r="I11" s="8" t="s">
        <v>49</v>
      </c>
      <c r="J11" s="8" t="s">
        <v>5</v>
      </c>
      <c r="K11" s="8" t="s">
        <v>37</v>
      </c>
      <c r="L11" s="8" t="s">
        <v>1</v>
      </c>
      <c r="M11" s="8" t="s">
        <v>5</v>
      </c>
      <c r="N11" s="8" t="s">
        <v>14</v>
      </c>
      <c r="O11" s="8">
        <v>1</v>
      </c>
      <c r="P11" s="10">
        <v>0</v>
      </c>
      <c r="Q11" s="8">
        <f t="shared" si="0"/>
        <v>0</v>
      </c>
      <c r="R11" s="8">
        <f t="shared" si="1"/>
        <v>1</v>
      </c>
      <c r="S11" s="8">
        <f t="shared" si="2"/>
        <v>0</v>
      </c>
      <c r="T11" s="8">
        <f t="shared" si="3"/>
        <v>0</v>
      </c>
    </row>
    <row r="12" spans="1:20" s="8" customFormat="1" hidden="1" x14ac:dyDescent="0.55000000000000004">
      <c r="A12" s="8" t="s">
        <v>155</v>
      </c>
      <c r="B12" s="9" t="s">
        <v>50</v>
      </c>
      <c r="C12" s="8" t="s">
        <v>5</v>
      </c>
      <c r="D12" s="8" t="s">
        <v>20</v>
      </c>
      <c r="E12" s="8" t="s">
        <v>51</v>
      </c>
      <c r="F12" s="8" t="s">
        <v>52</v>
      </c>
      <c r="G12" s="8" t="s">
        <v>5</v>
      </c>
      <c r="H12" s="8" t="s">
        <v>5</v>
      </c>
      <c r="I12" s="8" t="s">
        <v>53</v>
      </c>
      <c r="J12" s="8" t="s">
        <v>5</v>
      </c>
      <c r="K12" s="8" t="s">
        <v>37</v>
      </c>
      <c r="L12" s="8" t="s">
        <v>8</v>
      </c>
      <c r="M12" s="8" t="s">
        <v>1</v>
      </c>
      <c r="N12" s="8" t="s">
        <v>20</v>
      </c>
      <c r="O12" s="8">
        <v>0</v>
      </c>
      <c r="P12" s="10" t="s">
        <v>214</v>
      </c>
      <c r="Q12" s="8">
        <f t="shared" si="0"/>
        <v>0</v>
      </c>
      <c r="R12" s="8">
        <f t="shared" si="1"/>
        <v>0</v>
      </c>
      <c r="S12" s="8">
        <f t="shared" si="2"/>
        <v>0</v>
      </c>
      <c r="T12" s="8">
        <f t="shared" si="3"/>
        <v>1</v>
      </c>
    </row>
    <row r="13" spans="1:20" s="8" customFormat="1" x14ac:dyDescent="0.55000000000000004">
      <c r="A13" s="8" t="s">
        <v>156</v>
      </c>
      <c r="B13" s="9" t="s">
        <v>10</v>
      </c>
      <c r="C13" s="8" t="s">
        <v>5</v>
      </c>
      <c r="D13" s="8" t="s">
        <v>8</v>
      </c>
      <c r="E13" s="8" t="s">
        <v>54</v>
      </c>
      <c r="F13" s="8" t="s">
        <v>55</v>
      </c>
      <c r="G13" s="8" t="s">
        <v>1</v>
      </c>
      <c r="H13" s="8" t="s">
        <v>8</v>
      </c>
      <c r="I13" s="8" t="s">
        <v>56</v>
      </c>
      <c r="J13" s="8" t="s">
        <v>5</v>
      </c>
      <c r="K13" s="8" t="s">
        <v>5</v>
      </c>
      <c r="L13" s="8" t="s">
        <v>1</v>
      </c>
      <c r="M13" s="8" t="s">
        <v>8</v>
      </c>
      <c r="N13" s="8" t="s">
        <v>20</v>
      </c>
      <c r="O13" s="8">
        <v>3</v>
      </c>
      <c r="P13" s="10">
        <v>0.20860000000000001</v>
      </c>
      <c r="Q13" s="8">
        <f t="shared" si="0"/>
        <v>0</v>
      </c>
      <c r="R13" s="8">
        <f t="shared" si="1"/>
        <v>1</v>
      </c>
      <c r="S13" s="8">
        <f t="shared" si="2"/>
        <v>0</v>
      </c>
      <c r="T13" s="8">
        <f t="shared" si="3"/>
        <v>0</v>
      </c>
    </row>
    <row r="14" spans="1:20" s="8" customFormat="1" x14ac:dyDescent="0.55000000000000004">
      <c r="A14" s="8" t="s">
        <v>157</v>
      </c>
      <c r="B14" s="9" t="s">
        <v>57</v>
      </c>
      <c r="C14" s="8" t="s">
        <v>5</v>
      </c>
      <c r="D14" s="8" t="s">
        <v>1</v>
      </c>
      <c r="E14" s="8" t="s">
        <v>58</v>
      </c>
      <c r="F14" s="8" t="s">
        <v>59</v>
      </c>
      <c r="G14" s="8" t="s">
        <v>5</v>
      </c>
      <c r="H14" s="8" t="s">
        <v>5</v>
      </c>
      <c r="I14" s="8" t="s">
        <v>60</v>
      </c>
      <c r="J14" s="8" t="s">
        <v>5</v>
      </c>
      <c r="K14" s="8" t="s">
        <v>61</v>
      </c>
      <c r="L14" s="8" t="s">
        <v>1</v>
      </c>
      <c r="M14" s="8" t="s">
        <v>5</v>
      </c>
      <c r="N14" s="8" t="s">
        <v>20</v>
      </c>
      <c r="O14" s="8">
        <v>0</v>
      </c>
      <c r="P14" s="10">
        <v>0</v>
      </c>
      <c r="Q14" s="8">
        <f t="shared" si="0"/>
        <v>0</v>
      </c>
      <c r="R14" s="8">
        <f t="shared" si="1"/>
        <v>0</v>
      </c>
      <c r="S14" s="8">
        <f t="shared" si="2"/>
        <v>1</v>
      </c>
      <c r="T14" s="8">
        <f t="shared" si="3"/>
        <v>1</v>
      </c>
    </row>
    <row r="15" spans="1:20" s="8" customFormat="1" x14ac:dyDescent="0.55000000000000004">
      <c r="A15" s="8" t="s">
        <v>158</v>
      </c>
      <c r="B15" s="9" t="s">
        <v>50</v>
      </c>
      <c r="C15" s="8" t="s">
        <v>1</v>
      </c>
      <c r="D15" s="8" t="s">
        <v>20</v>
      </c>
      <c r="E15" s="8" t="s">
        <v>21</v>
      </c>
      <c r="F15" s="8" t="s">
        <v>62</v>
      </c>
      <c r="G15" s="8" t="s">
        <v>5</v>
      </c>
      <c r="H15" s="8" t="s">
        <v>5</v>
      </c>
      <c r="I15" s="8" t="s">
        <v>63</v>
      </c>
      <c r="J15" s="8" t="s">
        <v>5</v>
      </c>
      <c r="K15" s="8" t="s">
        <v>5</v>
      </c>
      <c r="L15" s="8" t="s">
        <v>1</v>
      </c>
      <c r="M15" s="8" t="s">
        <v>5</v>
      </c>
      <c r="N15" s="8" t="s">
        <v>20</v>
      </c>
      <c r="O15" s="8">
        <v>0</v>
      </c>
      <c r="P15" s="10">
        <v>0.1575</v>
      </c>
      <c r="Q15" s="8">
        <f t="shared" si="0"/>
        <v>0</v>
      </c>
      <c r="R15" s="8">
        <f t="shared" si="1"/>
        <v>0</v>
      </c>
      <c r="S15" s="8">
        <f t="shared" si="2"/>
        <v>1</v>
      </c>
      <c r="T15" s="8">
        <f t="shared" si="3"/>
        <v>1</v>
      </c>
    </row>
    <row r="16" spans="1:20" s="8" customFormat="1" x14ac:dyDescent="0.55000000000000004">
      <c r="A16" s="8" t="s">
        <v>159</v>
      </c>
      <c r="B16" s="9" t="s">
        <v>64</v>
      </c>
      <c r="C16" s="8" t="s">
        <v>1</v>
      </c>
      <c r="D16" s="8" t="s">
        <v>2</v>
      </c>
      <c r="E16" s="8" t="s">
        <v>65</v>
      </c>
      <c r="F16" s="8" t="s">
        <v>66</v>
      </c>
      <c r="G16" s="8" t="s">
        <v>5</v>
      </c>
      <c r="H16" s="8" t="s">
        <v>8</v>
      </c>
      <c r="I16" s="8" t="s">
        <v>67</v>
      </c>
      <c r="J16" s="8" t="s">
        <v>1</v>
      </c>
      <c r="K16" s="8" t="s">
        <v>68</v>
      </c>
      <c r="L16" s="8" t="s">
        <v>8</v>
      </c>
      <c r="M16" s="8" t="s">
        <v>1</v>
      </c>
      <c r="N16" s="8" t="s">
        <v>20</v>
      </c>
      <c r="O16" s="8">
        <v>4</v>
      </c>
      <c r="P16" s="10">
        <v>1</v>
      </c>
      <c r="Q16" s="8">
        <f t="shared" si="0"/>
        <v>1</v>
      </c>
      <c r="R16" s="8">
        <f t="shared" si="1"/>
        <v>1</v>
      </c>
      <c r="S16" s="8">
        <f t="shared" si="2"/>
        <v>0</v>
      </c>
      <c r="T16" s="8">
        <f t="shared" si="3"/>
        <v>0</v>
      </c>
    </row>
    <row r="17" spans="1:20" s="8" customFormat="1" hidden="1" x14ac:dyDescent="0.55000000000000004">
      <c r="A17" s="8" t="s">
        <v>160</v>
      </c>
      <c r="B17" s="9" t="s">
        <v>30</v>
      </c>
      <c r="C17" s="8" t="s">
        <v>1</v>
      </c>
      <c r="D17" s="8" t="s">
        <v>2</v>
      </c>
      <c r="E17" s="8" t="s">
        <v>54</v>
      </c>
      <c r="F17" s="8" t="s">
        <v>69</v>
      </c>
      <c r="G17" s="8" t="s">
        <v>5</v>
      </c>
      <c r="H17" s="8" t="s">
        <v>5</v>
      </c>
      <c r="I17" s="8" t="s">
        <v>67</v>
      </c>
      <c r="J17" s="8" t="s">
        <v>1</v>
      </c>
      <c r="K17" s="8" t="s">
        <v>70</v>
      </c>
      <c r="L17" s="8" t="s">
        <v>8</v>
      </c>
      <c r="M17" s="8" t="s">
        <v>5</v>
      </c>
      <c r="N17" s="8" t="s">
        <v>9</v>
      </c>
      <c r="O17" s="8">
        <v>2</v>
      </c>
      <c r="P17" s="10" t="s">
        <v>214</v>
      </c>
      <c r="Q17" s="8">
        <f t="shared" si="0"/>
        <v>1</v>
      </c>
      <c r="R17" s="8">
        <f t="shared" si="1"/>
        <v>1</v>
      </c>
      <c r="S17" s="8">
        <f t="shared" si="2"/>
        <v>0</v>
      </c>
      <c r="T17" s="8">
        <f t="shared" si="3"/>
        <v>0</v>
      </c>
    </row>
    <row r="18" spans="1:20" s="8" customFormat="1" x14ac:dyDescent="0.55000000000000004">
      <c r="A18" s="8" t="s">
        <v>161</v>
      </c>
      <c r="B18" s="9" t="s">
        <v>71</v>
      </c>
      <c r="C18" s="8" t="s">
        <v>1</v>
      </c>
      <c r="D18" s="8" t="s">
        <v>2</v>
      </c>
      <c r="E18" s="8" t="s">
        <v>16</v>
      </c>
      <c r="F18" s="8" t="s">
        <v>72</v>
      </c>
      <c r="G18" s="8" t="s">
        <v>1</v>
      </c>
      <c r="H18" s="8" t="s">
        <v>5</v>
      </c>
      <c r="I18" s="8" t="s">
        <v>44</v>
      </c>
      <c r="J18" s="8" t="s">
        <v>1</v>
      </c>
      <c r="K18" s="8" t="s">
        <v>1</v>
      </c>
      <c r="L18" s="8" t="s">
        <v>8</v>
      </c>
      <c r="M18" s="8" t="s">
        <v>5</v>
      </c>
      <c r="N18" s="8" t="s">
        <v>73</v>
      </c>
      <c r="O18" s="8">
        <v>2</v>
      </c>
      <c r="P18" s="10">
        <v>0</v>
      </c>
      <c r="Q18" s="8">
        <f t="shared" si="0"/>
        <v>0</v>
      </c>
      <c r="R18" s="8">
        <f t="shared" si="1"/>
        <v>1</v>
      </c>
      <c r="S18" s="8">
        <f t="shared" si="2"/>
        <v>0</v>
      </c>
      <c r="T18" s="8">
        <f t="shared" si="3"/>
        <v>0</v>
      </c>
    </row>
    <row r="19" spans="1:20" s="8" customFormat="1" x14ac:dyDescent="0.55000000000000004">
      <c r="A19" s="8" t="s">
        <v>162</v>
      </c>
      <c r="B19" s="9" t="s">
        <v>74</v>
      </c>
      <c r="C19" s="8" t="s">
        <v>1</v>
      </c>
      <c r="D19" s="8" t="s">
        <v>20</v>
      </c>
      <c r="E19" s="8" t="s">
        <v>6</v>
      </c>
      <c r="F19" s="8" t="s">
        <v>12</v>
      </c>
      <c r="G19" s="8" t="s">
        <v>1</v>
      </c>
      <c r="H19" s="8" t="s">
        <v>5</v>
      </c>
      <c r="I19" s="8" t="s">
        <v>75</v>
      </c>
      <c r="J19" s="8" t="s">
        <v>5</v>
      </c>
      <c r="K19" s="8" t="s">
        <v>76</v>
      </c>
      <c r="L19" s="8" t="s">
        <v>8</v>
      </c>
      <c r="M19" s="8" t="s">
        <v>1</v>
      </c>
      <c r="N19" s="8" t="s">
        <v>9</v>
      </c>
      <c r="O19" s="8">
        <v>2</v>
      </c>
      <c r="P19" s="10">
        <v>0.49640000000000001</v>
      </c>
      <c r="Q19" s="8">
        <f t="shared" si="0"/>
        <v>0</v>
      </c>
      <c r="R19" s="8">
        <f t="shared" si="1"/>
        <v>1</v>
      </c>
      <c r="S19" s="8">
        <f t="shared" si="2"/>
        <v>0</v>
      </c>
      <c r="T19" s="8">
        <f t="shared" si="3"/>
        <v>0</v>
      </c>
    </row>
    <row r="20" spans="1:20" s="8" customFormat="1" x14ac:dyDescent="0.55000000000000004">
      <c r="A20" s="8" t="s">
        <v>163</v>
      </c>
      <c r="B20" s="9" t="s">
        <v>77</v>
      </c>
      <c r="C20" s="8" t="s">
        <v>1</v>
      </c>
      <c r="D20" s="8" t="s">
        <v>2</v>
      </c>
      <c r="E20" s="8" t="s">
        <v>56</v>
      </c>
      <c r="F20" s="8" t="s">
        <v>35</v>
      </c>
      <c r="G20" s="8" t="s">
        <v>5</v>
      </c>
      <c r="H20" s="8" t="s">
        <v>5</v>
      </c>
      <c r="I20" s="8" t="s">
        <v>28</v>
      </c>
      <c r="J20" s="8" t="s">
        <v>5</v>
      </c>
      <c r="K20" s="8" t="s">
        <v>5</v>
      </c>
      <c r="L20" s="8" t="s">
        <v>1</v>
      </c>
      <c r="M20" s="8" t="s">
        <v>5</v>
      </c>
      <c r="N20" s="8" t="s">
        <v>14</v>
      </c>
      <c r="O20" s="8">
        <v>1</v>
      </c>
      <c r="P20" s="10">
        <v>0.89059999999999995</v>
      </c>
      <c r="Q20" s="8">
        <f t="shared" si="0"/>
        <v>1</v>
      </c>
      <c r="R20" s="8">
        <f t="shared" si="1"/>
        <v>1</v>
      </c>
      <c r="S20" s="8">
        <f t="shared" si="2"/>
        <v>0</v>
      </c>
      <c r="T20" s="8">
        <f t="shared" si="3"/>
        <v>0</v>
      </c>
    </row>
    <row r="21" spans="1:20" s="8" customFormat="1" x14ac:dyDescent="0.55000000000000004">
      <c r="A21" s="8" t="s">
        <v>164</v>
      </c>
      <c r="B21" s="9" t="s">
        <v>30</v>
      </c>
      <c r="C21" s="8" t="s">
        <v>1</v>
      </c>
      <c r="D21" s="8" t="s">
        <v>20</v>
      </c>
      <c r="E21" s="8" t="s">
        <v>78</v>
      </c>
      <c r="F21" s="8" t="s">
        <v>79</v>
      </c>
      <c r="G21" s="8" t="s">
        <v>5</v>
      </c>
      <c r="H21" s="8" t="s">
        <v>5</v>
      </c>
      <c r="I21" s="8" t="s">
        <v>58</v>
      </c>
      <c r="J21" s="8" t="s">
        <v>5</v>
      </c>
      <c r="K21" s="8" t="s">
        <v>5</v>
      </c>
      <c r="L21" s="8" t="s">
        <v>1</v>
      </c>
      <c r="M21" s="8" t="s">
        <v>5</v>
      </c>
      <c r="N21" s="8" t="s">
        <v>20</v>
      </c>
      <c r="O21" s="8">
        <v>0</v>
      </c>
      <c r="P21" s="10">
        <v>0</v>
      </c>
      <c r="Q21" s="8">
        <f t="shared" si="0"/>
        <v>0</v>
      </c>
      <c r="R21" s="8">
        <f t="shared" si="1"/>
        <v>0</v>
      </c>
      <c r="S21" s="8">
        <f t="shared" si="2"/>
        <v>1</v>
      </c>
      <c r="T21" s="8">
        <f t="shared" si="3"/>
        <v>1</v>
      </c>
    </row>
    <row r="22" spans="1:20" s="8" customFormat="1" x14ac:dyDescent="0.55000000000000004">
      <c r="A22" s="8" t="s">
        <v>165</v>
      </c>
      <c r="B22" s="9" t="s">
        <v>64</v>
      </c>
      <c r="C22" s="8" t="s">
        <v>1</v>
      </c>
      <c r="D22" s="8" t="s">
        <v>2</v>
      </c>
      <c r="E22" s="8" t="s">
        <v>39</v>
      </c>
      <c r="F22" s="8" t="s">
        <v>80</v>
      </c>
      <c r="G22" s="8" t="s">
        <v>5</v>
      </c>
      <c r="H22" s="8" t="s">
        <v>8</v>
      </c>
      <c r="I22" s="8" t="s">
        <v>65</v>
      </c>
      <c r="J22" s="8" t="s">
        <v>1</v>
      </c>
      <c r="K22" s="8" t="s">
        <v>81</v>
      </c>
      <c r="L22" s="8" t="s">
        <v>1</v>
      </c>
      <c r="M22" s="8" t="s">
        <v>1</v>
      </c>
      <c r="N22" s="8" t="s">
        <v>14</v>
      </c>
      <c r="O22" s="8">
        <v>1</v>
      </c>
      <c r="P22" s="10">
        <v>1</v>
      </c>
      <c r="Q22" s="8">
        <f t="shared" si="0"/>
        <v>1</v>
      </c>
      <c r="R22" s="8">
        <f t="shared" si="1"/>
        <v>1</v>
      </c>
      <c r="S22" s="8">
        <f t="shared" si="2"/>
        <v>0</v>
      </c>
      <c r="T22" s="8">
        <f t="shared" si="3"/>
        <v>0</v>
      </c>
    </row>
    <row r="23" spans="1:20" s="8" customFormat="1" x14ac:dyDescent="0.55000000000000004">
      <c r="A23" s="8" t="s">
        <v>166</v>
      </c>
      <c r="B23" s="9" t="s">
        <v>82</v>
      </c>
      <c r="C23" s="8" t="s">
        <v>1</v>
      </c>
      <c r="D23" s="8" t="s">
        <v>2</v>
      </c>
      <c r="E23" s="8" t="s">
        <v>83</v>
      </c>
      <c r="F23" s="8" t="s">
        <v>84</v>
      </c>
      <c r="G23" s="8" t="s">
        <v>5</v>
      </c>
      <c r="H23" s="8" t="s">
        <v>8</v>
      </c>
      <c r="I23" s="8" t="s">
        <v>65</v>
      </c>
      <c r="J23" s="8" t="s">
        <v>5</v>
      </c>
      <c r="K23" s="8" t="s">
        <v>85</v>
      </c>
      <c r="L23" s="8" t="s">
        <v>1</v>
      </c>
      <c r="M23" s="8" t="s">
        <v>5</v>
      </c>
      <c r="N23" s="8" t="s">
        <v>9</v>
      </c>
      <c r="O23" s="8">
        <v>0</v>
      </c>
      <c r="P23" s="10">
        <v>0.94430000000000003</v>
      </c>
      <c r="Q23" s="8">
        <f t="shared" si="0"/>
        <v>0</v>
      </c>
      <c r="R23" s="8">
        <f t="shared" si="1"/>
        <v>0</v>
      </c>
      <c r="S23" s="8">
        <f t="shared" si="2"/>
        <v>0</v>
      </c>
      <c r="T23" s="8">
        <f t="shared" si="3"/>
        <v>1</v>
      </c>
    </row>
    <row r="24" spans="1:20" s="8" customFormat="1" hidden="1" x14ac:dyDescent="0.55000000000000004">
      <c r="A24" s="8" t="s">
        <v>167</v>
      </c>
      <c r="B24" s="9" t="s">
        <v>86</v>
      </c>
      <c r="C24" s="8" t="s">
        <v>1</v>
      </c>
      <c r="D24" s="8" t="s">
        <v>2</v>
      </c>
      <c r="E24" s="8" t="s">
        <v>39</v>
      </c>
      <c r="F24" s="8" t="s">
        <v>87</v>
      </c>
      <c r="G24" s="8" t="s">
        <v>5</v>
      </c>
      <c r="H24" s="8" t="s">
        <v>5</v>
      </c>
      <c r="I24" s="8" t="s">
        <v>21</v>
      </c>
      <c r="J24" s="8" t="s">
        <v>1</v>
      </c>
      <c r="K24" s="8" t="s">
        <v>70</v>
      </c>
      <c r="L24" s="8" t="s">
        <v>8</v>
      </c>
      <c r="M24" s="8" t="s">
        <v>8</v>
      </c>
      <c r="N24" s="8" t="s">
        <v>14</v>
      </c>
      <c r="O24" s="8">
        <v>2</v>
      </c>
      <c r="P24" s="10" t="s">
        <v>214</v>
      </c>
      <c r="Q24" s="8">
        <f t="shared" si="0"/>
        <v>1</v>
      </c>
      <c r="R24" s="8">
        <f t="shared" si="1"/>
        <v>1</v>
      </c>
      <c r="S24" s="8">
        <f t="shared" si="2"/>
        <v>0</v>
      </c>
      <c r="T24" s="8">
        <f t="shared" si="3"/>
        <v>0</v>
      </c>
    </row>
    <row r="25" spans="1:20" s="8" customFormat="1" hidden="1" x14ac:dyDescent="0.55000000000000004">
      <c r="A25" s="8" t="s">
        <v>168</v>
      </c>
      <c r="B25" s="9" t="s">
        <v>88</v>
      </c>
      <c r="C25" s="8" t="s">
        <v>5</v>
      </c>
      <c r="D25" s="8" t="s">
        <v>2</v>
      </c>
      <c r="E25" s="8" t="s">
        <v>89</v>
      </c>
      <c r="F25" s="8" t="s">
        <v>53</v>
      </c>
      <c r="G25" s="8" t="s">
        <v>5</v>
      </c>
      <c r="H25" s="8" t="s">
        <v>5</v>
      </c>
      <c r="I25" s="8" t="s">
        <v>67</v>
      </c>
      <c r="J25" s="8" t="s">
        <v>5</v>
      </c>
      <c r="K25" s="8" t="s">
        <v>90</v>
      </c>
      <c r="L25" s="8" t="s">
        <v>8</v>
      </c>
      <c r="M25" s="8" t="s">
        <v>5</v>
      </c>
      <c r="N25" s="8" t="s">
        <v>20</v>
      </c>
      <c r="O25" s="8">
        <v>0</v>
      </c>
      <c r="P25" s="10" t="s">
        <v>214</v>
      </c>
      <c r="Q25" s="8">
        <f t="shared" si="0"/>
        <v>0</v>
      </c>
      <c r="R25" s="8">
        <f t="shared" si="1"/>
        <v>0</v>
      </c>
      <c r="S25" s="8">
        <f t="shared" si="2"/>
        <v>0</v>
      </c>
      <c r="T25" s="8">
        <f t="shared" si="3"/>
        <v>1</v>
      </c>
    </row>
    <row r="26" spans="1:20" s="8" customFormat="1" x14ac:dyDescent="0.55000000000000004">
      <c r="A26" s="8" t="s">
        <v>169</v>
      </c>
      <c r="B26" s="9" t="s">
        <v>74</v>
      </c>
      <c r="C26" s="8" t="s">
        <v>1</v>
      </c>
      <c r="D26" s="8" t="s">
        <v>1</v>
      </c>
      <c r="E26" s="8" t="s">
        <v>75</v>
      </c>
      <c r="F26" s="8" t="s">
        <v>72</v>
      </c>
      <c r="G26" s="8" t="s">
        <v>5</v>
      </c>
      <c r="H26" s="8" t="s">
        <v>5</v>
      </c>
      <c r="I26" s="8" t="s">
        <v>91</v>
      </c>
      <c r="J26" s="8" t="s">
        <v>5</v>
      </c>
      <c r="K26" s="8" t="s">
        <v>92</v>
      </c>
      <c r="L26" s="8" t="s">
        <v>1</v>
      </c>
      <c r="M26" s="8" t="s">
        <v>8</v>
      </c>
      <c r="N26" s="8" t="s">
        <v>20</v>
      </c>
      <c r="O26" s="8">
        <v>1</v>
      </c>
      <c r="P26" s="10">
        <v>0</v>
      </c>
      <c r="Q26" s="8">
        <f>IF(AND(O26&gt;0,P26&gt;0.5),1,0)</f>
        <v>0</v>
      </c>
      <c r="R26" s="8">
        <f>IF(O26&gt;0,1,0)</f>
        <v>1</v>
      </c>
      <c r="S26" s="8">
        <f t="shared" si="2"/>
        <v>0</v>
      </c>
      <c r="T26" s="8">
        <f t="shared" si="3"/>
        <v>0</v>
      </c>
    </row>
    <row r="27" spans="1:20" s="8" customFormat="1" x14ac:dyDescent="0.55000000000000004">
      <c r="A27" s="8" t="s">
        <v>170</v>
      </c>
      <c r="B27" s="9" t="s">
        <v>15</v>
      </c>
      <c r="C27" s="8" t="s">
        <v>1</v>
      </c>
      <c r="D27" s="8" t="s">
        <v>1</v>
      </c>
      <c r="E27" s="8" t="s">
        <v>93</v>
      </c>
      <c r="F27" s="8" t="s">
        <v>94</v>
      </c>
      <c r="G27" s="8" t="s">
        <v>5</v>
      </c>
      <c r="H27" s="8" t="s">
        <v>8</v>
      </c>
      <c r="I27" s="8" t="s">
        <v>95</v>
      </c>
      <c r="J27" s="8" t="s">
        <v>5</v>
      </c>
      <c r="K27" s="8" t="s">
        <v>24</v>
      </c>
      <c r="L27" s="8" t="s">
        <v>8</v>
      </c>
      <c r="M27" s="8" t="s">
        <v>5</v>
      </c>
      <c r="N27" s="8" t="s">
        <v>14</v>
      </c>
      <c r="O27" s="8">
        <v>0</v>
      </c>
      <c r="P27" s="10">
        <v>0.10589999999999999</v>
      </c>
      <c r="Q27" s="8">
        <f t="shared" ref="Q27:Q54" si="4">IF(AND(O27&gt;0,P27&gt;0.5),1,0)</f>
        <v>0</v>
      </c>
      <c r="R27" s="8">
        <f t="shared" ref="R27:R54" si="5">IF(O27&gt;0,1,0)</f>
        <v>0</v>
      </c>
      <c r="S27" s="8">
        <f t="shared" si="2"/>
        <v>1</v>
      </c>
      <c r="T27" s="8">
        <f t="shared" si="3"/>
        <v>1</v>
      </c>
    </row>
    <row r="28" spans="1:20" s="8" customFormat="1" x14ac:dyDescent="0.55000000000000004">
      <c r="A28" s="8" t="s">
        <v>171</v>
      </c>
      <c r="B28" s="9" t="s">
        <v>82</v>
      </c>
      <c r="C28" s="8" t="s">
        <v>5</v>
      </c>
      <c r="D28" s="8" t="s">
        <v>20</v>
      </c>
      <c r="E28" s="8" t="s">
        <v>11</v>
      </c>
      <c r="F28" s="8" t="s">
        <v>96</v>
      </c>
      <c r="G28" s="8" t="s">
        <v>5</v>
      </c>
      <c r="H28" s="8" t="s">
        <v>8</v>
      </c>
      <c r="I28" s="8" t="s">
        <v>56</v>
      </c>
      <c r="J28" s="8" t="s">
        <v>5</v>
      </c>
      <c r="K28" s="8" t="s">
        <v>5</v>
      </c>
      <c r="L28" s="8" t="s">
        <v>8</v>
      </c>
      <c r="M28" s="8" t="s">
        <v>1</v>
      </c>
      <c r="N28" s="8" t="s">
        <v>20</v>
      </c>
      <c r="O28" s="8">
        <v>0</v>
      </c>
      <c r="P28" s="10">
        <v>0.30759999999999998</v>
      </c>
      <c r="Q28" s="8">
        <f t="shared" si="4"/>
        <v>0</v>
      </c>
      <c r="R28" s="8">
        <f t="shared" si="5"/>
        <v>0</v>
      </c>
      <c r="S28" s="8">
        <f t="shared" si="2"/>
        <v>1</v>
      </c>
      <c r="T28" s="8">
        <f t="shared" si="3"/>
        <v>1</v>
      </c>
    </row>
    <row r="29" spans="1:20" s="8" customFormat="1" hidden="1" x14ac:dyDescent="0.55000000000000004">
      <c r="A29" s="8" t="s">
        <v>172</v>
      </c>
      <c r="B29" s="9" t="s">
        <v>97</v>
      </c>
      <c r="C29" s="8" t="s">
        <v>5</v>
      </c>
      <c r="D29" s="8" t="s">
        <v>20</v>
      </c>
      <c r="E29" s="8" t="s">
        <v>65</v>
      </c>
      <c r="F29" s="8" t="s">
        <v>98</v>
      </c>
      <c r="G29" s="8" t="s">
        <v>5</v>
      </c>
      <c r="H29" s="8" t="s">
        <v>5</v>
      </c>
      <c r="I29" s="8" t="s">
        <v>56</v>
      </c>
      <c r="J29" s="8" t="s">
        <v>5</v>
      </c>
      <c r="K29" s="8" t="s">
        <v>5</v>
      </c>
      <c r="L29" s="8" t="s">
        <v>8</v>
      </c>
      <c r="M29" s="8" t="s">
        <v>5</v>
      </c>
      <c r="N29" s="8" t="s">
        <v>20</v>
      </c>
      <c r="O29" s="8">
        <v>0</v>
      </c>
      <c r="P29" s="10" t="s">
        <v>214</v>
      </c>
      <c r="Q29" s="8">
        <f t="shared" si="4"/>
        <v>0</v>
      </c>
      <c r="R29" s="8">
        <f t="shared" si="5"/>
        <v>0</v>
      </c>
      <c r="S29" s="8">
        <f t="shared" si="2"/>
        <v>0</v>
      </c>
      <c r="T29" s="8">
        <f t="shared" si="3"/>
        <v>1</v>
      </c>
    </row>
    <row r="30" spans="1:20" s="8" customFormat="1" x14ac:dyDescent="0.55000000000000004">
      <c r="A30" s="8" t="s">
        <v>173</v>
      </c>
      <c r="B30" s="9" t="s">
        <v>0</v>
      </c>
      <c r="C30" s="8" t="s">
        <v>1</v>
      </c>
      <c r="D30" s="8" t="s">
        <v>8</v>
      </c>
      <c r="E30" s="8" t="s">
        <v>99</v>
      </c>
      <c r="F30" s="8" t="s">
        <v>100</v>
      </c>
      <c r="G30" s="8" t="s">
        <v>5</v>
      </c>
      <c r="H30" s="8" t="s">
        <v>8</v>
      </c>
      <c r="I30" s="8" t="s">
        <v>101</v>
      </c>
      <c r="J30" s="8" t="s">
        <v>5</v>
      </c>
      <c r="K30" s="8" t="s">
        <v>5</v>
      </c>
      <c r="L30" s="8" t="s">
        <v>1</v>
      </c>
      <c r="M30" s="8" t="s">
        <v>1</v>
      </c>
      <c r="N30" s="8" t="s">
        <v>20</v>
      </c>
      <c r="O30" s="8">
        <v>1</v>
      </c>
      <c r="P30" s="10">
        <v>0</v>
      </c>
      <c r="Q30" s="8">
        <f t="shared" si="4"/>
        <v>0</v>
      </c>
      <c r="R30" s="8">
        <f t="shared" si="5"/>
        <v>1</v>
      </c>
      <c r="S30" s="8">
        <f t="shared" si="2"/>
        <v>0</v>
      </c>
      <c r="T30" s="8">
        <f t="shared" si="3"/>
        <v>0</v>
      </c>
    </row>
    <row r="31" spans="1:20" s="8" customFormat="1" hidden="1" x14ac:dyDescent="0.55000000000000004">
      <c r="A31" s="8" t="s">
        <v>174</v>
      </c>
      <c r="B31" s="9" t="s">
        <v>10</v>
      </c>
      <c r="C31" s="8" t="s">
        <v>5</v>
      </c>
      <c r="D31" s="8" t="s">
        <v>2</v>
      </c>
      <c r="E31" s="8" t="s">
        <v>78</v>
      </c>
      <c r="F31" s="8" t="s">
        <v>40</v>
      </c>
      <c r="G31" s="8" t="s">
        <v>5</v>
      </c>
      <c r="H31" s="8" t="s">
        <v>5</v>
      </c>
      <c r="I31" s="8" t="s">
        <v>102</v>
      </c>
      <c r="J31" s="8" t="s">
        <v>5</v>
      </c>
      <c r="K31" s="8" t="s">
        <v>24</v>
      </c>
      <c r="L31" s="8" t="s">
        <v>8</v>
      </c>
      <c r="M31" s="8" t="s">
        <v>5</v>
      </c>
      <c r="N31" s="8" t="s">
        <v>20</v>
      </c>
      <c r="O31" s="8">
        <v>0</v>
      </c>
      <c r="P31" s="10" t="s">
        <v>214</v>
      </c>
      <c r="Q31" s="8">
        <f t="shared" si="4"/>
        <v>0</v>
      </c>
      <c r="R31" s="8">
        <f t="shared" si="5"/>
        <v>0</v>
      </c>
      <c r="S31" s="8">
        <f t="shared" si="2"/>
        <v>0</v>
      </c>
      <c r="T31" s="8">
        <f t="shared" si="3"/>
        <v>1</v>
      </c>
    </row>
    <row r="32" spans="1:20" s="8" customFormat="1" x14ac:dyDescent="0.55000000000000004">
      <c r="A32" s="8" t="s">
        <v>175</v>
      </c>
      <c r="B32" s="9" t="s">
        <v>0</v>
      </c>
      <c r="C32" s="8" t="s">
        <v>1</v>
      </c>
      <c r="D32" s="8" t="s">
        <v>2</v>
      </c>
      <c r="E32" s="8" t="s">
        <v>3</v>
      </c>
      <c r="F32" s="8" t="s">
        <v>103</v>
      </c>
      <c r="G32" s="8" t="s">
        <v>5</v>
      </c>
      <c r="H32" s="8" t="s">
        <v>5</v>
      </c>
      <c r="I32" s="8" t="s">
        <v>46</v>
      </c>
      <c r="J32" s="8" t="s">
        <v>1</v>
      </c>
      <c r="K32" s="8" t="s">
        <v>20</v>
      </c>
      <c r="L32" s="8" t="s">
        <v>8</v>
      </c>
      <c r="M32" s="8" t="s">
        <v>1</v>
      </c>
      <c r="N32" s="8" t="s">
        <v>14</v>
      </c>
      <c r="O32" s="8">
        <v>2</v>
      </c>
      <c r="P32" s="10">
        <v>1</v>
      </c>
      <c r="Q32" s="8">
        <f t="shared" si="4"/>
        <v>1</v>
      </c>
      <c r="R32" s="8">
        <f t="shared" si="5"/>
        <v>1</v>
      </c>
      <c r="S32" s="8">
        <f t="shared" si="2"/>
        <v>0</v>
      </c>
      <c r="T32" s="8">
        <f t="shared" si="3"/>
        <v>0</v>
      </c>
    </row>
    <row r="33" spans="1:20" s="8" customFormat="1" x14ac:dyDescent="0.55000000000000004">
      <c r="A33" s="8" t="s">
        <v>176</v>
      </c>
      <c r="B33" s="9" t="s">
        <v>104</v>
      </c>
      <c r="C33" s="8" t="s">
        <v>1</v>
      </c>
      <c r="D33" s="8" t="s">
        <v>20</v>
      </c>
      <c r="E33" s="8" t="s">
        <v>78</v>
      </c>
      <c r="F33" s="8" t="s">
        <v>105</v>
      </c>
      <c r="G33" s="8" t="s">
        <v>5</v>
      </c>
      <c r="H33" s="8" t="s">
        <v>5</v>
      </c>
      <c r="I33" s="8" t="s">
        <v>106</v>
      </c>
      <c r="J33" s="8" t="s">
        <v>5</v>
      </c>
      <c r="K33" s="8" t="s">
        <v>5</v>
      </c>
      <c r="L33" s="8" t="s">
        <v>1</v>
      </c>
      <c r="M33" s="8" t="s">
        <v>5</v>
      </c>
      <c r="N33" s="8" t="s">
        <v>20</v>
      </c>
      <c r="O33" s="8">
        <v>0</v>
      </c>
      <c r="P33" s="10">
        <v>0</v>
      </c>
      <c r="Q33" s="8">
        <f t="shared" si="4"/>
        <v>0</v>
      </c>
      <c r="R33" s="8">
        <f t="shared" si="5"/>
        <v>0</v>
      </c>
      <c r="S33" s="8">
        <f t="shared" si="2"/>
        <v>1</v>
      </c>
      <c r="T33" s="8">
        <f t="shared" si="3"/>
        <v>1</v>
      </c>
    </row>
    <row r="34" spans="1:20" s="8" customFormat="1" hidden="1" x14ac:dyDescent="0.55000000000000004">
      <c r="A34" s="8" t="s">
        <v>177</v>
      </c>
      <c r="B34" s="9" t="s">
        <v>107</v>
      </c>
      <c r="C34" s="8" t="s">
        <v>5</v>
      </c>
      <c r="D34" s="8" t="s">
        <v>2</v>
      </c>
      <c r="E34" s="8" t="s">
        <v>16</v>
      </c>
      <c r="F34" s="8" t="s">
        <v>108</v>
      </c>
      <c r="G34" s="8" t="s">
        <v>5</v>
      </c>
      <c r="H34" s="8" t="s">
        <v>1</v>
      </c>
      <c r="I34" s="8" t="s">
        <v>78</v>
      </c>
      <c r="J34" s="8" t="s">
        <v>1</v>
      </c>
      <c r="K34" s="8" t="s">
        <v>8</v>
      </c>
      <c r="L34" s="8" t="s">
        <v>8</v>
      </c>
      <c r="M34" s="8" t="s">
        <v>1</v>
      </c>
      <c r="N34" s="8" t="s">
        <v>14</v>
      </c>
      <c r="O34" s="8">
        <v>3</v>
      </c>
      <c r="P34" s="10" t="s">
        <v>214</v>
      </c>
      <c r="Q34" s="8">
        <f t="shared" si="4"/>
        <v>1</v>
      </c>
      <c r="R34" s="8">
        <f t="shared" si="5"/>
        <v>1</v>
      </c>
      <c r="S34" s="8">
        <f t="shared" si="2"/>
        <v>0</v>
      </c>
      <c r="T34" s="8">
        <f t="shared" si="3"/>
        <v>0</v>
      </c>
    </row>
    <row r="35" spans="1:20" s="8" customFormat="1" x14ac:dyDescent="0.55000000000000004">
      <c r="A35" s="8" t="s">
        <v>178</v>
      </c>
      <c r="B35" s="9" t="s">
        <v>109</v>
      </c>
      <c r="C35" s="8" t="s">
        <v>1</v>
      </c>
      <c r="D35" s="8" t="s">
        <v>8</v>
      </c>
      <c r="E35" s="8" t="s">
        <v>110</v>
      </c>
      <c r="F35" s="8" t="s">
        <v>111</v>
      </c>
      <c r="G35" s="8" t="s">
        <v>5</v>
      </c>
      <c r="H35" s="8" t="s">
        <v>5</v>
      </c>
      <c r="I35" s="8" t="s">
        <v>112</v>
      </c>
      <c r="J35" s="8" t="s">
        <v>5</v>
      </c>
      <c r="K35" s="8" t="s">
        <v>5</v>
      </c>
      <c r="L35" s="8" t="s">
        <v>1</v>
      </c>
      <c r="M35" s="8" t="s">
        <v>5</v>
      </c>
      <c r="N35" s="8" t="s">
        <v>20</v>
      </c>
      <c r="O35" s="8">
        <v>0</v>
      </c>
      <c r="P35" s="10">
        <v>0</v>
      </c>
      <c r="Q35" s="8">
        <f t="shared" si="4"/>
        <v>0</v>
      </c>
      <c r="R35" s="8">
        <f t="shared" si="5"/>
        <v>0</v>
      </c>
      <c r="S35" s="8">
        <f t="shared" si="2"/>
        <v>1</v>
      </c>
      <c r="T35" s="8">
        <f t="shared" si="3"/>
        <v>1</v>
      </c>
    </row>
    <row r="36" spans="1:20" s="8" customFormat="1" hidden="1" x14ac:dyDescent="0.55000000000000004">
      <c r="A36" s="8" t="s">
        <v>179</v>
      </c>
      <c r="B36" s="9" t="s">
        <v>64</v>
      </c>
      <c r="C36" s="8" t="s">
        <v>1</v>
      </c>
      <c r="D36" s="8" t="s">
        <v>2</v>
      </c>
      <c r="E36" s="8" t="s">
        <v>113</v>
      </c>
      <c r="F36" s="8" t="s">
        <v>114</v>
      </c>
      <c r="G36" s="8" t="s">
        <v>5</v>
      </c>
      <c r="H36" s="8" t="s">
        <v>5</v>
      </c>
      <c r="I36" s="8" t="s">
        <v>115</v>
      </c>
      <c r="J36" s="8" t="s">
        <v>5</v>
      </c>
      <c r="K36" s="8" t="s">
        <v>5</v>
      </c>
      <c r="L36" s="8" t="s">
        <v>1</v>
      </c>
      <c r="M36" s="8" t="s">
        <v>1</v>
      </c>
      <c r="N36" s="8" t="s">
        <v>14</v>
      </c>
      <c r="O36" s="8">
        <v>2</v>
      </c>
      <c r="P36" s="10" t="s">
        <v>214</v>
      </c>
      <c r="Q36" s="8">
        <f t="shared" si="4"/>
        <v>1</v>
      </c>
      <c r="R36" s="8">
        <f t="shared" si="5"/>
        <v>1</v>
      </c>
      <c r="S36" s="8">
        <f t="shared" si="2"/>
        <v>0</v>
      </c>
      <c r="T36" s="8">
        <f t="shared" si="3"/>
        <v>0</v>
      </c>
    </row>
    <row r="37" spans="1:20" s="8" customFormat="1" hidden="1" x14ac:dyDescent="0.55000000000000004">
      <c r="A37" s="8" t="s">
        <v>180</v>
      </c>
      <c r="B37" s="9" t="s">
        <v>10</v>
      </c>
      <c r="C37" s="8" t="s">
        <v>1</v>
      </c>
      <c r="D37" s="8" t="s">
        <v>2</v>
      </c>
      <c r="E37" s="8" t="s">
        <v>116</v>
      </c>
      <c r="F37" s="8" t="s">
        <v>117</v>
      </c>
      <c r="G37" s="8" t="s">
        <v>5</v>
      </c>
      <c r="H37" s="8" t="s">
        <v>1</v>
      </c>
      <c r="I37" s="8" t="s">
        <v>39</v>
      </c>
      <c r="J37" s="8" t="s">
        <v>5</v>
      </c>
      <c r="K37" s="8" t="s">
        <v>118</v>
      </c>
      <c r="L37" s="8" t="s">
        <v>20</v>
      </c>
      <c r="M37" s="8" t="s">
        <v>20</v>
      </c>
      <c r="N37" s="8" t="s">
        <v>9</v>
      </c>
      <c r="O37" s="8">
        <v>4</v>
      </c>
      <c r="P37" s="10" t="s">
        <v>214</v>
      </c>
      <c r="Q37" s="8">
        <f t="shared" si="4"/>
        <v>1</v>
      </c>
      <c r="R37" s="8">
        <f t="shared" si="5"/>
        <v>1</v>
      </c>
      <c r="S37" s="8">
        <f t="shared" si="2"/>
        <v>0</v>
      </c>
      <c r="T37" s="8">
        <f t="shared" si="3"/>
        <v>0</v>
      </c>
    </row>
    <row r="38" spans="1:20" s="8" customFormat="1" x14ac:dyDescent="0.55000000000000004">
      <c r="A38" s="8" t="s">
        <v>181</v>
      </c>
      <c r="B38" s="9" t="s">
        <v>10</v>
      </c>
      <c r="C38" s="8" t="s">
        <v>5</v>
      </c>
      <c r="D38" s="8" t="s">
        <v>2</v>
      </c>
      <c r="E38" s="8" t="s">
        <v>93</v>
      </c>
      <c r="F38" s="8" t="s">
        <v>119</v>
      </c>
      <c r="G38" s="8" t="s">
        <v>1</v>
      </c>
      <c r="H38" s="8" t="s">
        <v>8</v>
      </c>
      <c r="I38" s="8" t="s">
        <v>11</v>
      </c>
      <c r="J38" s="8" t="s">
        <v>1</v>
      </c>
      <c r="K38" s="8" t="s">
        <v>120</v>
      </c>
      <c r="L38" s="8" t="s">
        <v>8</v>
      </c>
      <c r="M38" s="8" t="s">
        <v>8</v>
      </c>
      <c r="N38" s="8" t="s">
        <v>9</v>
      </c>
      <c r="O38" s="8">
        <v>2</v>
      </c>
      <c r="P38" s="10">
        <v>0.99270000000000003</v>
      </c>
      <c r="Q38" s="8">
        <f t="shared" si="4"/>
        <v>1</v>
      </c>
      <c r="R38" s="8">
        <f t="shared" si="5"/>
        <v>1</v>
      </c>
      <c r="S38" s="8">
        <f t="shared" si="2"/>
        <v>0</v>
      </c>
      <c r="T38" s="8">
        <f t="shared" si="3"/>
        <v>0</v>
      </c>
    </row>
    <row r="39" spans="1:20" s="8" customFormat="1" x14ac:dyDescent="0.55000000000000004">
      <c r="A39" s="8" t="s">
        <v>182</v>
      </c>
      <c r="B39" s="9" t="s">
        <v>10</v>
      </c>
      <c r="C39" s="8" t="s">
        <v>1</v>
      </c>
      <c r="D39" s="8" t="s">
        <v>8</v>
      </c>
      <c r="E39" s="8" t="s">
        <v>67</v>
      </c>
      <c r="F39" s="8" t="s">
        <v>98</v>
      </c>
      <c r="G39" s="8" t="s">
        <v>5</v>
      </c>
      <c r="H39" s="8" t="s">
        <v>5</v>
      </c>
      <c r="I39" s="8" t="s">
        <v>121</v>
      </c>
      <c r="J39" s="8" t="s">
        <v>5</v>
      </c>
      <c r="K39" s="8" t="s">
        <v>122</v>
      </c>
      <c r="L39" s="8" t="s">
        <v>8</v>
      </c>
      <c r="M39" s="8" t="s">
        <v>73</v>
      </c>
      <c r="N39" s="8" t="s">
        <v>14</v>
      </c>
      <c r="O39" s="8">
        <v>0</v>
      </c>
      <c r="P39" s="10">
        <v>0.21659999999999999</v>
      </c>
      <c r="Q39" s="8">
        <f t="shared" si="4"/>
        <v>0</v>
      </c>
      <c r="R39" s="8">
        <f t="shared" si="5"/>
        <v>0</v>
      </c>
      <c r="S39" s="8">
        <f t="shared" si="2"/>
        <v>1</v>
      </c>
      <c r="T39" s="8">
        <f t="shared" si="3"/>
        <v>1</v>
      </c>
    </row>
    <row r="40" spans="1:20" s="8" customFormat="1" x14ac:dyDescent="0.55000000000000004">
      <c r="A40" s="8" t="s">
        <v>183</v>
      </c>
      <c r="B40" s="9" t="s">
        <v>123</v>
      </c>
      <c r="C40" s="8" t="s">
        <v>1</v>
      </c>
      <c r="D40" s="8" t="s">
        <v>8</v>
      </c>
      <c r="E40" s="8" t="s">
        <v>78</v>
      </c>
      <c r="F40" s="8" t="s">
        <v>124</v>
      </c>
      <c r="G40" s="8" t="s">
        <v>5</v>
      </c>
      <c r="H40" s="8" t="s">
        <v>8</v>
      </c>
      <c r="I40" s="8" t="s">
        <v>125</v>
      </c>
      <c r="J40" s="8" t="s">
        <v>5</v>
      </c>
      <c r="K40" s="8" t="s">
        <v>5</v>
      </c>
      <c r="L40" s="8" t="s">
        <v>1</v>
      </c>
      <c r="M40" s="8" t="s">
        <v>5</v>
      </c>
      <c r="N40" s="8" t="s">
        <v>14</v>
      </c>
      <c r="O40" s="8">
        <v>0</v>
      </c>
      <c r="P40" s="10">
        <v>0</v>
      </c>
      <c r="Q40" s="8">
        <f t="shared" si="4"/>
        <v>0</v>
      </c>
      <c r="R40" s="8">
        <f t="shared" si="5"/>
        <v>0</v>
      </c>
      <c r="S40" s="8">
        <f t="shared" si="2"/>
        <v>1</v>
      </c>
      <c r="T40" s="8">
        <f t="shared" si="3"/>
        <v>1</v>
      </c>
    </row>
    <row r="41" spans="1:20" s="8" customFormat="1" x14ac:dyDescent="0.55000000000000004">
      <c r="A41" s="8" t="s">
        <v>184</v>
      </c>
      <c r="B41" s="9" t="s">
        <v>123</v>
      </c>
      <c r="C41" s="8" t="s">
        <v>1</v>
      </c>
      <c r="D41" s="8" t="s">
        <v>8</v>
      </c>
      <c r="E41" s="8" t="s">
        <v>21</v>
      </c>
      <c r="F41" s="8" t="s">
        <v>59</v>
      </c>
      <c r="G41" s="8" t="s">
        <v>5</v>
      </c>
      <c r="H41" s="8" t="s">
        <v>5</v>
      </c>
      <c r="I41" s="8" t="s">
        <v>63</v>
      </c>
      <c r="J41" s="8" t="s">
        <v>5</v>
      </c>
      <c r="K41" s="8" t="s">
        <v>5</v>
      </c>
      <c r="L41" s="8" t="s">
        <v>20</v>
      </c>
      <c r="M41" s="8" t="s">
        <v>5</v>
      </c>
      <c r="N41" s="8" t="s">
        <v>20</v>
      </c>
      <c r="O41" s="8">
        <v>0</v>
      </c>
      <c r="P41" s="10">
        <v>0.10680000000000001</v>
      </c>
      <c r="Q41" s="8">
        <f t="shared" si="4"/>
        <v>0</v>
      </c>
      <c r="R41" s="8">
        <f t="shared" si="5"/>
        <v>0</v>
      </c>
      <c r="S41" s="8">
        <f t="shared" si="2"/>
        <v>1</v>
      </c>
      <c r="T41" s="8">
        <f t="shared" si="3"/>
        <v>1</v>
      </c>
    </row>
    <row r="42" spans="1:20" s="8" customFormat="1" x14ac:dyDescent="0.55000000000000004">
      <c r="A42" s="8" t="s">
        <v>185</v>
      </c>
      <c r="B42" s="9" t="s">
        <v>33</v>
      </c>
      <c r="C42" s="8" t="s">
        <v>1</v>
      </c>
      <c r="D42" s="8" t="s">
        <v>20</v>
      </c>
      <c r="E42" s="8" t="s">
        <v>56</v>
      </c>
      <c r="F42" s="8" t="s">
        <v>126</v>
      </c>
      <c r="G42" s="8" t="s">
        <v>5</v>
      </c>
      <c r="H42" s="8" t="s">
        <v>8</v>
      </c>
      <c r="I42" s="8" t="s">
        <v>58</v>
      </c>
      <c r="J42" s="8" t="s">
        <v>5</v>
      </c>
      <c r="K42" s="8" t="s">
        <v>92</v>
      </c>
      <c r="L42" s="8" t="s">
        <v>8</v>
      </c>
      <c r="M42" s="8" t="s">
        <v>5</v>
      </c>
      <c r="N42" s="8" t="s">
        <v>14</v>
      </c>
      <c r="O42" s="8">
        <v>1</v>
      </c>
      <c r="P42" s="10">
        <v>0.88</v>
      </c>
      <c r="Q42" s="8">
        <f t="shared" si="4"/>
        <v>1</v>
      </c>
      <c r="R42" s="8">
        <f t="shared" si="5"/>
        <v>1</v>
      </c>
      <c r="S42" s="8">
        <f t="shared" si="2"/>
        <v>0</v>
      </c>
      <c r="T42" s="8">
        <f t="shared" si="3"/>
        <v>0</v>
      </c>
    </row>
    <row r="43" spans="1:20" s="8" customFormat="1" hidden="1" x14ac:dyDescent="0.55000000000000004">
      <c r="A43" s="8" t="s">
        <v>186</v>
      </c>
      <c r="B43" s="9" t="s">
        <v>107</v>
      </c>
      <c r="C43" s="8" t="s">
        <v>5</v>
      </c>
      <c r="D43" s="8" t="s">
        <v>8</v>
      </c>
      <c r="E43" s="8" t="s">
        <v>127</v>
      </c>
      <c r="F43" s="8" t="s">
        <v>128</v>
      </c>
      <c r="G43" s="8" t="s">
        <v>5</v>
      </c>
      <c r="H43" s="8" t="s">
        <v>5</v>
      </c>
      <c r="I43" s="8" t="s">
        <v>66</v>
      </c>
      <c r="J43" s="8" t="s">
        <v>5</v>
      </c>
      <c r="K43" s="8" t="s">
        <v>29</v>
      </c>
      <c r="L43" s="8" t="s">
        <v>1</v>
      </c>
      <c r="M43" s="8" t="s">
        <v>5</v>
      </c>
      <c r="N43" s="8" t="s">
        <v>20</v>
      </c>
      <c r="O43" s="8">
        <v>0</v>
      </c>
      <c r="P43" s="10" t="s">
        <v>214</v>
      </c>
      <c r="Q43" s="8">
        <f t="shared" si="4"/>
        <v>0</v>
      </c>
      <c r="R43" s="8">
        <f t="shared" si="5"/>
        <v>0</v>
      </c>
      <c r="S43" s="8">
        <f t="shared" si="2"/>
        <v>0</v>
      </c>
      <c r="T43" s="8">
        <f t="shared" si="3"/>
        <v>1</v>
      </c>
    </row>
    <row r="44" spans="1:20" s="8" customFormat="1" x14ac:dyDescent="0.55000000000000004">
      <c r="A44" s="8" t="s">
        <v>187</v>
      </c>
      <c r="B44" s="9" t="s">
        <v>50</v>
      </c>
      <c r="C44" s="8" t="s">
        <v>1</v>
      </c>
      <c r="D44" s="8" t="s">
        <v>2</v>
      </c>
      <c r="E44" s="8" t="s">
        <v>21</v>
      </c>
      <c r="F44" s="8" t="s">
        <v>63</v>
      </c>
      <c r="G44" s="8" t="s">
        <v>5</v>
      </c>
      <c r="H44" s="8" t="s">
        <v>5</v>
      </c>
      <c r="I44" s="8" t="s">
        <v>121</v>
      </c>
      <c r="J44" s="8" t="s">
        <v>1</v>
      </c>
      <c r="K44" s="8" t="s">
        <v>120</v>
      </c>
      <c r="L44" s="8" t="s">
        <v>20</v>
      </c>
      <c r="M44" s="8" t="s">
        <v>5</v>
      </c>
      <c r="N44" s="8" t="s">
        <v>9</v>
      </c>
      <c r="O44" s="8">
        <v>2</v>
      </c>
      <c r="P44" s="10">
        <v>0.97870000000000001</v>
      </c>
      <c r="Q44" s="8">
        <f t="shared" si="4"/>
        <v>1</v>
      </c>
      <c r="R44" s="8">
        <f t="shared" si="5"/>
        <v>1</v>
      </c>
      <c r="S44" s="8">
        <f t="shared" si="2"/>
        <v>0</v>
      </c>
      <c r="T44" s="8">
        <f t="shared" si="3"/>
        <v>0</v>
      </c>
    </row>
    <row r="45" spans="1:20" s="8" customFormat="1" x14ac:dyDescent="0.55000000000000004">
      <c r="A45" s="8" t="s">
        <v>188</v>
      </c>
      <c r="B45" s="9" t="s">
        <v>129</v>
      </c>
      <c r="C45" s="8" t="s">
        <v>1</v>
      </c>
      <c r="D45" s="8" t="s">
        <v>2</v>
      </c>
      <c r="E45" s="8" t="s">
        <v>39</v>
      </c>
      <c r="F45" s="8" t="s">
        <v>130</v>
      </c>
      <c r="G45" s="8" t="s">
        <v>5</v>
      </c>
      <c r="H45" s="8" t="s">
        <v>8</v>
      </c>
      <c r="I45" s="8" t="s">
        <v>121</v>
      </c>
      <c r="J45" s="8" t="s">
        <v>1</v>
      </c>
      <c r="K45" s="8" t="s">
        <v>2</v>
      </c>
      <c r="L45" s="8" t="s">
        <v>1</v>
      </c>
      <c r="M45" s="8" t="s">
        <v>8</v>
      </c>
      <c r="N45" s="8" t="s">
        <v>14</v>
      </c>
      <c r="O45" s="8">
        <v>2</v>
      </c>
      <c r="P45" s="10">
        <v>0.98</v>
      </c>
      <c r="Q45" s="8">
        <f t="shared" si="4"/>
        <v>1</v>
      </c>
      <c r="R45" s="8">
        <f t="shared" si="5"/>
        <v>1</v>
      </c>
      <c r="S45" s="8">
        <f t="shared" si="2"/>
        <v>0</v>
      </c>
      <c r="T45" s="8">
        <f t="shared" si="3"/>
        <v>0</v>
      </c>
    </row>
    <row r="46" spans="1:20" s="8" customFormat="1" x14ac:dyDescent="0.55000000000000004">
      <c r="A46" s="8" t="s">
        <v>189</v>
      </c>
      <c r="B46" s="9" t="s">
        <v>129</v>
      </c>
      <c r="C46" s="8" t="s">
        <v>5</v>
      </c>
      <c r="D46" s="8" t="s">
        <v>2</v>
      </c>
      <c r="E46" s="8" t="s">
        <v>47</v>
      </c>
      <c r="F46" s="8" t="s">
        <v>40</v>
      </c>
      <c r="G46" s="8" t="s">
        <v>5</v>
      </c>
      <c r="H46" s="8" t="s">
        <v>5</v>
      </c>
      <c r="I46" s="8" t="s">
        <v>54</v>
      </c>
      <c r="J46" s="8" t="s">
        <v>1</v>
      </c>
      <c r="K46" s="8" t="s">
        <v>5</v>
      </c>
      <c r="L46" s="8" t="s">
        <v>8</v>
      </c>
      <c r="M46" s="8" t="s">
        <v>5</v>
      </c>
      <c r="N46" s="8" t="s">
        <v>20</v>
      </c>
      <c r="O46" s="8">
        <v>1</v>
      </c>
      <c r="P46" s="10">
        <v>0.96830000000000005</v>
      </c>
      <c r="Q46" s="8">
        <f t="shared" si="4"/>
        <v>1</v>
      </c>
      <c r="R46" s="8">
        <f t="shared" si="5"/>
        <v>1</v>
      </c>
      <c r="S46" s="8">
        <f t="shared" si="2"/>
        <v>0</v>
      </c>
      <c r="T46" s="8">
        <f t="shared" si="3"/>
        <v>0</v>
      </c>
    </row>
    <row r="47" spans="1:20" s="8" customFormat="1" x14ac:dyDescent="0.55000000000000004">
      <c r="A47" s="8" t="s">
        <v>190</v>
      </c>
      <c r="B47" s="9" t="s">
        <v>131</v>
      </c>
      <c r="C47" s="8" t="s">
        <v>1</v>
      </c>
      <c r="D47" s="8" t="s">
        <v>8</v>
      </c>
      <c r="E47" s="8" t="s">
        <v>21</v>
      </c>
      <c r="F47" s="8" t="s">
        <v>23</v>
      </c>
      <c r="G47" s="8" t="s">
        <v>5</v>
      </c>
      <c r="H47" s="8" t="s">
        <v>5</v>
      </c>
      <c r="I47" s="8" t="s">
        <v>132</v>
      </c>
      <c r="J47" s="8" t="s">
        <v>5</v>
      </c>
      <c r="K47" s="8" t="s">
        <v>5</v>
      </c>
      <c r="L47" s="8" t="s">
        <v>1</v>
      </c>
      <c r="M47" s="8" t="s">
        <v>5</v>
      </c>
      <c r="N47" s="8" t="s">
        <v>20</v>
      </c>
      <c r="O47" s="8">
        <v>0</v>
      </c>
      <c r="P47" s="10">
        <v>0.2195</v>
      </c>
      <c r="Q47" s="8">
        <f t="shared" si="4"/>
        <v>0</v>
      </c>
      <c r="R47" s="8">
        <f t="shared" si="5"/>
        <v>0</v>
      </c>
      <c r="S47" s="8">
        <f t="shared" si="2"/>
        <v>1</v>
      </c>
      <c r="T47" s="8">
        <f t="shared" si="3"/>
        <v>1</v>
      </c>
    </row>
    <row r="48" spans="1:20" s="8" customFormat="1" x14ac:dyDescent="0.55000000000000004">
      <c r="A48" s="8" t="s">
        <v>191</v>
      </c>
      <c r="B48" s="9" t="s">
        <v>74</v>
      </c>
      <c r="C48" s="8" t="s">
        <v>1</v>
      </c>
      <c r="D48" s="8" t="s">
        <v>2</v>
      </c>
      <c r="E48" s="8" t="s">
        <v>101</v>
      </c>
      <c r="F48" s="8" t="s">
        <v>133</v>
      </c>
      <c r="G48" s="8" t="s">
        <v>1</v>
      </c>
      <c r="H48" s="8" t="s">
        <v>8</v>
      </c>
      <c r="I48" s="8" t="s">
        <v>134</v>
      </c>
      <c r="J48" s="8" t="s">
        <v>5</v>
      </c>
      <c r="K48" s="8" t="s">
        <v>1</v>
      </c>
      <c r="L48" s="8" t="s">
        <v>8</v>
      </c>
      <c r="M48" s="8" t="s">
        <v>8</v>
      </c>
      <c r="N48" s="8" t="s">
        <v>9</v>
      </c>
      <c r="O48" s="8">
        <v>3</v>
      </c>
      <c r="P48" s="10">
        <v>0.94430000000000003</v>
      </c>
      <c r="Q48" s="8">
        <f t="shared" si="4"/>
        <v>1</v>
      </c>
      <c r="R48" s="8">
        <f t="shared" si="5"/>
        <v>1</v>
      </c>
      <c r="S48" s="8">
        <f t="shared" si="2"/>
        <v>0</v>
      </c>
      <c r="T48" s="8">
        <f t="shared" si="3"/>
        <v>0</v>
      </c>
    </row>
    <row r="49" spans="1:20" s="8" customFormat="1" x14ac:dyDescent="0.55000000000000004">
      <c r="A49" s="8" t="s">
        <v>192</v>
      </c>
      <c r="B49" s="9" t="s">
        <v>0</v>
      </c>
      <c r="C49" s="8" t="s">
        <v>5</v>
      </c>
      <c r="D49" s="8" t="s">
        <v>2</v>
      </c>
      <c r="E49" s="8" t="s">
        <v>39</v>
      </c>
      <c r="F49" s="8" t="s">
        <v>135</v>
      </c>
      <c r="G49" s="8" t="s">
        <v>5</v>
      </c>
      <c r="H49" s="8" t="s">
        <v>5</v>
      </c>
      <c r="I49" s="8" t="s">
        <v>136</v>
      </c>
      <c r="J49" s="8" t="s">
        <v>1</v>
      </c>
      <c r="K49" s="8" t="s">
        <v>18</v>
      </c>
      <c r="L49" s="8" t="s">
        <v>8</v>
      </c>
      <c r="M49" s="8" t="s">
        <v>5</v>
      </c>
      <c r="N49" s="8" t="s">
        <v>14</v>
      </c>
      <c r="O49" s="8">
        <v>1</v>
      </c>
      <c r="P49" s="10">
        <v>1</v>
      </c>
      <c r="Q49" s="8">
        <f t="shared" si="4"/>
        <v>1</v>
      </c>
      <c r="R49" s="8">
        <f t="shared" si="5"/>
        <v>1</v>
      </c>
      <c r="S49" s="8">
        <f t="shared" si="2"/>
        <v>0</v>
      </c>
      <c r="T49" s="8">
        <f t="shared" si="3"/>
        <v>0</v>
      </c>
    </row>
    <row r="50" spans="1:20" s="8" customFormat="1" x14ac:dyDescent="0.55000000000000004">
      <c r="A50" s="8" t="s">
        <v>193</v>
      </c>
      <c r="B50" s="9" t="s">
        <v>137</v>
      </c>
      <c r="C50" s="8" t="s">
        <v>1</v>
      </c>
      <c r="D50" s="8" t="s">
        <v>1</v>
      </c>
      <c r="E50" s="8" t="s">
        <v>3</v>
      </c>
      <c r="F50" s="8" t="s">
        <v>138</v>
      </c>
      <c r="G50" s="8" t="s">
        <v>5</v>
      </c>
      <c r="H50" s="8" t="s">
        <v>5</v>
      </c>
      <c r="I50" s="8" t="s">
        <v>127</v>
      </c>
      <c r="J50" s="8" t="s">
        <v>5</v>
      </c>
      <c r="K50" s="8" t="s">
        <v>29</v>
      </c>
      <c r="L50" s="8" t="s">
        <v>8</v>
      </c>
      <c r="M50" s="8" t="s">
        <v>5</v>
      </c>
      <c r="N50" s="8" t="s">
        <v>14</v>
      </c>
      <c r="O50" s="8">
        <v>1</v>
      </c>
      <c r="P50" s="10">
        <v>1</v>
      </c>
      <c r="Q50" s="8">
        <f t="shared" si="4"/>
        <v>1</v>
      </c>
      <c r="R50" s="8">
        <f t="shared" si="5"/>
        <v>1</v>
      </c>
      <c r="S50" s="8">
        <f t="shared" si="2"/>
        <v>0</v>
      </c>
      <c r="T50" s="8">
        <f t="shared" si="3"/>
        <v>0</v>
      </c>
    </row>
    <row r="51" spans="1:20" s="8" customFormat="1" x14ac:dyDescent="0.55000000000000004">
      <c r="A51" s="8" t="s">
        <v>194</v>
      </c>
      <c r="B51" s="9" t="s">
        <v>139</v>
      </c>
      <c r="C51" s="8" t="s">
        <v>1</v>
      </c>
      <c r="D51" s="8" t="s">
        <v>2</v>
      </c>
      <c r="E51" s="8" t="s">
        <v>121</v>
      </c>
      <c r="F51" s="8" t="s">
        <v>140</v>
      </c>
      <c r="G51" s="8" t="s">
        <v>1</v>
      </c>
      <c r="H51" s="8" t="s">
        <v>5</v>
      </c>
      <c r="I51" s="8" t="s">
        <v>49</v>
      </c>
      <c r="J51" s="8" t="s">
        <v>5</v>
      </c>
      <c r="K51" s="8" t="s">
        <v>141</v>
      </c>
      <c r="L51" s="8" t="s">
        <v>8</v>
      </c>
      <c r="M51" s="8" t="s">
        <v>8</v>
      </c>
      <c r="N51" s="8" t="s">
        <v>14</v>
      </c>
      <c r="O51" s="8">
        <v>2</v>
      </c>
      <c r="P51" s="10">
        <v>0.88490000000000002</v>
      </c>
      <c r="Q51" s="8">
        <f t="shared" si="4"/>
        <v>1</v>
      </c>
      <c r="R51" s="8">
        <f t="shared" si="5"/>
        <v>1</v>
      </c>
      <c r="S51" s="8">
        <f t="shared" si="2"/>
        <v>0</v>
      </c>
      <c r="T51" s="8">
        <f t="shared" si="3"/>
        <v>0</v>
      </c>
    </row>
    <row r="52" spans="1:20" s="8" customFormat="1" x14ac:dyDescent="0.55000000000000004">
      <c r="A52" s="8" t="s">
        <v>195</v>
      </c>
      <c r="B52" s="9" t="s">
        <v>0</v>
      </c>
      <c r="C52" s="8" t="s">
        <v>1</v>
      </c>
      <c r="D52" s="8" t="s">
        <v>2</v>
      </c>
      <c r="E52" s="8" t="s">
        <v>78</v>
      </c>
      <c r="F52" s="8" t="s">
        <v>102</v>
      </c>
      <c r="G52" s="8" t="s">
        <v>5</v>
      </c>
      <c r="H52" s="8" t="s">
        <v>5</v>
      </c>
      <c r="I52" s="8" t="s">
        <v>26</v>
      </c>
      <c r="J52" s="8" t="s">
        <v>1</v>
      </c>
      <c r="K52" s="8" t="s">
        <v>29</v>
      </c>
      <c r="L52" s="8" t="s">
        <v>8</v>
      </c>
      <c r="M52" s="8" t="s">
        <v>1</v>
      </c>
      <c r="N52" s="8" t="s">
        <v>14</v>
      </c>
      <c r="O52" s="8">
        <v>3</v>
      </c>
      <c r="P52" s="10">
        <v>0.98080000000000001</v>
      </c>
      <c r="Q52" s="8">
        <f t="shared" si="4"/>
        <v>1</v>
      </c>
      <c r="R52" s="8">
        <f t="shared" si="5"/>
        <v>1</v>
      </c>
      <c r="S52" s="8">
        <f t="shared" si="2"/>
        <v>0</v>
      </c>
      <c r="T52" s="8">
        <f t="shared" si="3"/>
        <v>0</v>
      </c>
    </row>
    <row r="53" spans="1:20" s="8" customFormat="1" x14ac:dyDescent="0.55000000000000004">
      <c r="A53" s="8" t="s">
        <v>196</v>
      </c>
      <c r="B53" s="9" t="s">
        <v>0</v>
      </c>
      <c r="C53" s="8" t="s">
        <v>5</v>
      </c>
      <c r="D53" s="8" t="s">
        <v>8</v>
      </c>
      <c r="E53" s="8" t="s">
        <v>78</v>
      </c>
      <c r="F53" s="8" t="s">
        <v>142</v>
      </c>
      <c r="G53" s="8" t="s">
        <v>5</v>
      </c>
      <c r="H53" s="8" t="s">
        <v>8</v>
      </c>
      <c r="I53" s="8" t="s">
        <v>112</v>
      </c>
      <c r="J53" s="8" t="s">
        <v>5</v>
      </c>
      <c r="K53" s="8" t="s">
        <v>5</v>
      </c>
      <c r="L53" s="8" t="s">
        <v>8</v>
      </c>
      <c r="M53" s="8" t="s">
        <v>1</v>
      </c>
      <c r="N53" s="8" t="s">
        <v>20</v>
      </c>
      <c r="O53" s="8">
        <v>1</v>
      </c>
      <c r="P53" s="10">
        <v>9.4000000000000004E-3</v>
      </c>
      <c r="Q53" s="8">
        <f t="shared" si="4"/>
        <v>0</v>
      </c>
      <c r="R53" s="8">
        <f t="shared" si="5"/>
        <v>1</v>
      </c>
      <c r="S53" s="8">
        <f t="shared" si="2"/>
        <v>0</v>
      </c>
      <c r="T53" s="8">
        <f t="shared" si="3"/>
        <v>0</v>
      </c>
    </row>
    <row r="54" spans="1:20" s="8" customFormat="1" x14ac:dyDescent="0.55000000000000004">
      <c r="A54" s="8" t="s">
        <v>197</v>
      </c>
      <c r="B54" s="9" t="s">
        <v>143</v>
      </c>
      <c r="C54" s="8" t="s">
        <v>1</v>
      </c>
      <c r="D54" s="8" t="s">
        <v>20</v>
      </c>
      <c r="E54" s="8" t="s">
        <v>65</v>
      </c>
      <c r="F54" s="8" t="s">
        <v>144</v>
      </c>
      <c r="G54" s="8" t="s">
        <v>5</v>
      </c>
      <c r="H54" s="8" t="s">
        <v>5</v>
      </c>
      <c r="I54" s="8" t="s">
        <v>32</v>
      </c>
      <c r="J54" s="8" t="s">
        <v>5</v>
      </c>
      <c r="K54" s="8" t="s">
        <v>5</v>
      </c>
      <c r="L54" s="8" t="s">
        <v>1</v>
      </c>
      <c r="M54" s="8" t="s">
        <v>73</v>
      </c>
      <c r="N54" s="8" t="s">
        <v>20</v>
      </c>
      <c r="O54" s="8">
        <v>0</v>
      </c>
      <c r="P54" s="10">
        <v>0</v>
      </c>
      <c r="Q54" s="8">
        <f t="shared" si="4"/>
        <v>0</v>
      </c>
      <c r="R54" s="8">
        <f t="shared" si="5"/>
        <v>0</v>
      </c>
      <c r="S54" s="8">
        <f t="shared" si="2"/>
        <v>1</v>
      </c>
      <c r="T54" s="8">
        <f t="shared" si="3"/>
        <v>1</v>
      </c>
    </row>
    <row r="55" spans="1:20" hidden="1" x14ac:dyDescent="0.55000000000000004">
      <c r="Q55" s="12">
        <f>SUM(Q2:Q54)</f>
        <v>20</v>
      </c>
      <c r="R55" s="12">
        <f>SUM(R2:R54)</f>
        <v>27</v>
      </c>
      <c r="S55" s="12">
        <f>SUM(S2:S54)</f>
        <v>15</v>
      </c>
      <c r="T55" s="12">
        <f>SUM(T2:T54)</f>
        <v>26</v>
      </c>
    </row>
    <row r="56" spans="1:20" x14ac:dyDescent="0.55000000000000004">
      <c r="L56" s="13"/>
      <c r="M56" s="13"/>
      <c r="Q56" s="12"/>
      <c r="R56" s="12"/>
      <c r="S56" s="12"/>
      <c r="T56" s="12"/>
    </row>
    <row r="57" spans="1:20" x14ac:dyDescent="0.55000000000000004">
      <c r="L57" s="14" t="s">
        <v>215</v>
      </c>
      <c r="M57" s="14"/>
      <c r="O57" s="15" t="s">
        <v>218</v>
      </c>
      <c r="P57" s="16"/>
      <c r="Q57">
        <v>15</v>
      </c>
      <c r="R57">
        <v>22</v>
      </c>
      <c r="S57" s="12">
        <v>15</v>
      </c>
      <c r="T57" s="17">
        <v>20</v>
      </c>
    </row>
    <row r="58" spans="1:20" x14ac:dyDescent="0.55000000000000004">
      <c r="L58" s="13" t="s">
        <v>216</v>
      </c>
      <c r="M58" s="13" t="s">
        <v>217</v>
      </c>
      <c r="O58" s="13" t="s">
        <v>216</v>
      </c>
      <c r="P58" s="13" t="s">
        <v>217</v>
      </c>
    </row>
    <row r="59" spans="1:20" x14ac:dyDescent="0.55000000000000004">
      <c r="L59" s="13">
        <f>Q57</f>
        <v>15</v>
      </c>
      <c r="M59" s="13">
        <f>R57</f>
        <v>22</v>
      </c>
      <c r="O59" s="13">
        <f>S57</f>
        <v>15</v>
      </c>
      <c r="P59" s="13">
        <f>T57</f>
        <v>20</v>
      </c>
      <c r="R59">
        <f>Q57+S57</f>
        <v>30</v>
      </c>
      <c r="S59">
        <f>R57+T57</f>
        <v>42</v>
      </c>
    </row>
    <row r="60" spans="1:20" x14ac:dyDescent="0.55000000000000004">
      <c r="R60">
        <f>R59/S59</f>
        <v>0.7142857142857143</v>
      </c>
    </row>
    <row r="62" spans="1:20" x14ac:dyDescent="0.55000000000000004">
      <c r="R62" s="14" t="s">
        <v>223</v>
      </c>
      <c r="S62" s="14"/>
    </row>
    <row r="63" spans="1:20" x14ac:dyDescent="0.55000000000000004">
      <c r="R63" s="13" t="s">
        <v>224</v>
      </c>
      <c r="S63" s="13">
        <f>R59</f>
        <v>30</v>
      </c>
    </row>
    <row r="64" spans="1:20" x14ac:dyDescent="0.55000000000000004">
      <c r="R64" s="13" t="s">
        <v>225</v>
      </c>
      <c r="S64" s="13">
        <f>S59</f>
        <v>42</v>
      </c>
    </row>
    <row r="65" spans="18:19" x14ac:dyDescent="0.55000000000000004">
      <c r="R65" s="13" t="s">
        <v>226</v>
      </c>
      <c r="S65" s="18">
        <f>S63/S64</f>
        <v>0.7142857142857143</v>
      </c>
    </row>
  </sheetData>
  <autoFilter ref="A1:T55">
    <filterColumn colId="15">
      <filters>
        <filter val="0%"/>
        <filter val="1%"/>
        <filter val="100%"/>
        <filter val="11%"/>
        <filter val="16%"/>
        <filter val="21%"/>
        <filter val="22%"/>
        <filter val="31%"/>
        <filter val="40%"/>
        <filter val="41%"/>
        <filter val="50%"/>
        <filter val="86,72%"/>
        <filter val="88%"/>
        <filter val="89%"/>
        <filter val="94%"/>
        <filter val="97%"/>
        <filter val="98%"/>
        <filter val="99%"/>
      </filters>
    </filterColumn>
  </autoFilter>
  <mergeCells count="3">
    <mergeCell ref="O57:P57"/>
    <mergeCell ref="L57:M57"/>
    <mergeCell ref="R62:S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>
      <selection activeCell="B6" sqref="B6"/>
    </sheetView>
  </sheetViews>
  <sheetFormatPr baseColWidth="10" defaultRowHeight="14.4" x14ac:dyDescent="0.55000000000000004"/>
  <cols>
    <col min="1" max="1" width="13.15625" bestFit="1" customWidth="1"/>
    <col min="2" max="2" width="8.3125" style="1" customWidth="1"/>
    <col min="3" max="15" width="8.3125" customWidth="1"/>
    <col min="16" max="16" width="12.7890625" style="4" bestFit="1" customWidth="1"/>
  </cols>
  <sheetData>
    <row r="1" spans="1:16" x14ac:dyDescent="0.55000000000000004">
      <c r="A1" t="s">
        <v>212</v>
      </c>
      <c r="B1" s="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210</v>
      </c>
      <c r="N1" t="s">
        <v>211</v>
      </c>
      <c r="O1" t="s">
        <v>209</v>
      </c>
      <c r="P1" s="4" t="s">
        <v>213</v>
      </c>
    </row>
    <row r="2" spans="1:16" s="2" customFormat="1" x14ac:dyDescent="0.55000000000000004">
      <c r="A2" s="2" t="s">
        <v>145</v>
      </c>
      <c r="B2" s="3" t="str">
        <f>SUBSTITUTE('processed.cleveland - COmpl (2)'!B2,".",",")</f>
        <v>57,0</v>
      </c>
      <c r="C2" s="3" t="str">
        <f>SUBSTITUTE('processed.cleveland - COmpl (2)'!C2,".",",")</f>
        <v>1,0</v>
      </c>
      <c r="D2" s="3" t="str">
        <f>SUBSTITUTE('processed.cleveland - COmpl (2)'!D2,".",",")</f>
        <v>4,0</v>
      </c>
      <c r="E2" s="3" t="str">
        <f>SUBSTITUTE('processed.cleveland - COmpl (2)'!E2,".",",")</f>
        <v>110,0</v>
      </c>
      <c r="F2" s="3" t="str">
        <f>SUBSTITUTE('processed.cleveland - COmpl (2)'!F2,".",",")</f>
        <v>201,0</v>
      </c>
      <c r="G2" s="3" t="str">
        <f>SUBSTITUTE('processed.cleveland - COmpl (2)'!G2,".",",")</f>
        <v>0,0</v>
      </c>
      <c r="H2" s="3" t="str">
        <f>SUBSTITUTE('processed.cleveland - COmpl (2)'!H2,".",",")</f>
        <v>0,0</v>
      </c>
      <c r="I2" s="3" t="str">
        <f>SUBSTITUTE('processed.cleveland - COmpl (2)'!I2,".",",")</f>
        <v>126,0</v>
      </c>
      <c r="J2" s="3" t="str">
        <f>SUBSTITUTE('processed.cleveland - COmpl (2)'!J2,".",",")</f>
        <v>1,0</v>
      </c>
      <c r="K2" s="3" t="str">
        <f>SUBSTITUTE('processed.cleveland - COmpl (2)'!K2,".",",")</f>
        <v>1,5</v>
      </c>
      <c r="L2" s="3" t="str">
        <f>SUBSTITUTE('processed.cleveland - COmpl (2)'!L2,".",",")</f>
        <v>2,0</v>
      </c>
      <c r="M2" s="3" t="str">
        <f>SUBSTITUTE('processed.cleveland - COmpl (2)'!M2,".",",")</f>
        <v>0,0</v>
      </c>
      <c r="N2" s="3" t="str">
        <f>SUBSTITUTE('processed.cleveland - COmpl (2)'!N2,".",",")</f>
        <v>6,0</v>
      </c>
      <c r="O2" s="2">
        <v>0</v>
      </c>
      <c r="P2" s="5">
        <v>1</v>
      </c>
    </row>
    <row r="3" spans="1:16" s="2" customFormat="1" x14ac:dyDescent="0.55000000000000004">
      <c r="A3" s="2" t="s">
        <v>146</v>
      </c>
      <c r="B3" s="3" t="str">
        <f>SUBSTITUTE('processed.cleveland - COmpl (2)'!B3,".",",")</f>
        <v>58,0</v>
      </c>
      <c r="C3" s="3" t="str">
        <f>SUBSTITUTE('processed.cleveland - COmpl (2)'!C3,".",",")</f>
        <v>1,0</v>
      </c>
      <c r="D3" s="3" t="str">
        <f>SUBSTITUTE('processed.cleveland - COmpl (2)'!D3,".",",")</f>
        <v>4,0</v>
      </c>
      <c r="E3" s="3" t="str">
        <f>SUBSTITUTE('processed.cleveland - COmpl (2)'!E3,".",",")</f>
        <v>146,0</v>
      </c>
      <c r="F3" s="3" t="str">
        <f>SUBSTITUTE('processed.cleveland - COmpl (2)'!F3,".",",")</f>
        <v>218,0</v>
      </c>
      <c r="G3" s="3" t="str">
        <f>SUBSTITUTE('processed.cleveland - COmpl (2)'!G3,".",",")</f>
        <v>0,0</v>
      </c>
      <c r="H3" s="3" t="str">
        <f>SUBSTITUTE('processed.cleveland - COmpl (2)'!H3,".",",")</f>
        <v>0,0</v>
      </c>
      <c r="I3" s="3" t="str">
        <f>SUBSTITUTE('processed.cleveland - COmpl (2)'!I3,".",",")</f>
        <v>105,0</v>
      </c>
      <c r="J3" s="3" t="str">
        <f>SUBSTITUTE('processed.cleveland - COmpl (2)'!J3,".",",")</f>
        <v>0,0</v>
      </c>
      <c r="K3" s="3" t="str">
        <f>SUBSTITUTE('processed.cleveland - COmpl (2)'!K3,".",",")</f>
        <v>2,0</v>
      </c>
      <c r="L3" s="3" t="str">
        <f>SUBSTITUTE('processed.cleveland - COmpl (2)'!L3,".",",")</f>
        <v>2,0</v>
      </c>
      <c r="M3" s="3" t="str">
        <f>SUBSTITUTE('processed.cleveland - COmpl (2)'!M3,".",",")</f>
        <v>1,0</v>
      </c>
      <c r="N3" s="3" t="str">
        <f>SUBSTITUTE('processed.cleveland - COmpl (2)'!N3,".",",")</f>
        <v>7,0</v>
      </c>
      <c r="O3" s="2">
        <v>1</v>
      </c>
      <c r="P3" s="5">
        <v>1</v>
      </c>
    </row>
    <row r="4" spans="1:16" s="2" customFormat="1" x14ac:dyDescent="0.55000000000000004">
      <c r="A4" s="2" t="s">
        <v>147</v>
      </c>
      <c r="B4" s="3" t="str">
        <f>SUBSTITUTE('processed.cleveland - COmpl (2)'!B4,".",",")</f>
        <v>64,0</v>
      </c>
      <c r="C4" s="3" t="str">
        <f>SUBSTITUTE('processed.cleveland - COmpl (2)'!C4,".",",")</f>
        <v>1,0</v>
      </c>
      <c r="D4" s="3" t="str">
        <f>SUBSTITUTE('processed.cleveland - COmpl (2)'!D4,".",",")</f>
        <v>4,0</v>
      </c>
      <c r="E4" s="3" t="str">
        <f>SUBSTITUTE('processed.cleveland - COmpl (2)'!E4,".",",")</f>
        <v>128,0</v>
      </c>
      <c r="F4" s="3" t="str">
        <f>SUBSTITUTE('processed.cleveland - COmpl (2)'!F4,".",",")</f>
        <v>263,0</v>
      </c>
      <c r="G4" s="3" t="str">
        <f>SUBSTITUTE('processed.cleveland - COmpl (2)'!G4,".",",")</f>
        <v>0,0</v>
      </c>
      <c r="H4" s="3" t="str">
        <f>SUBSTITUTE('processed.cleveland - COmpl (2)'!H4,".",",")</f>
        <v>0,0</v>
      </c>
      <c r="I4" s="3" t="str">
        <f>SUBSTITUTE('processed.cleveland - COmpl (2)'!I4,".",",")</f>
        <v>105,0</v>
      </c>
      <c r="J4" s="3" t="str">
        <f>SUBSTITUTE('processed.cleveland - COmpl (2)'!J4,".",",")</f>
        <v>1,0</v>
      </c>
      <c r="K4" s="3" t="str">
        <f>SUBSTITUTE('processed.cleveland - COmpl (2)'!K4,".",",")</f>
        <v>0,2</v>
      </c>
      <c r="L4" s="3" t="str">
        <f>SUBSTITUTE('processed.cleveland - COmpl (2)'!L4,".",",")</f>
        <v>2,0</v>
      </c>
      <c r="M4" s="3" t="str">
        <f>SUBSTITUTE('processed.cleveland - COmpl (2)'!M4,".",",")</f>
        <v>1,0</v>
      </c>
      <c r="N4" s="3" t="str">
        <f>SUBSTITUTE('processed.cleveland - COmpl (2)'!N4,".",",")</f>
        <v>7,0</v>
      </c>
      <c r="O4" s="2">
        <v>0</v>
      </c>
      <c r="P4" s="5">
        <v>0.98</v>
      </c>
    </row>
    <row r="5" spans="1:16" s="2" customFormat="1" x14ac:dyDescent="0.55000000000000004">
      <c r="A5" s="2" t="s">
        <v>148</v>
      </c>
      <c r="B5" s="3" t="str">
        <f>SUBSTITUTE('processed.cleveland - COmpl (2)'!B5,".",",")</f>
        <v>51,0</v>
      </c>
      <c r="C5" s="3" t="str">
        <f>SUBSTITUTE('processed.cleveland - COmpl (2)'!C5,".",",")</f>
        <v>0,0</v>
      </c>
      <c r="D5" s="3" t="str">
        <f>SUBSTITUTE('processed.cleveland - COmpl (2)'!D5,".",",")</f>
        <v>3,0</v>
      </c>
      <c r="E5" s="3" t="str">
        <f>SUBSTITUTE('processed.cleveland - COmpl (2)'!E5,".",",")</f>
        <v>120,0</v>
      </c>
      <c r="F5" s="3" t="str">
        <f>SUBSTITUTE('processed.cleveland - COmpl (2)'!F5,".",",")</f>
        <v>295,0</v>
      </c>
      <c r="G5" s="3" t="str">
        <f>SUBSTITUTE('processed.cleveland - COmpl (2)'!G5,".",",")</f>
        <v>0,0</v>
      </c>
      <c r="H5" s="3" t="str">
        <f>SUBSTITUTE('processed.cleveland - COmpl (2)'!H5,".",",")</f>
        <v>2,0</v>
      </c>
      <c r="I5" s="3" t="str">
        <f>SUBSTITUTE('processed.cleveland - COmpl (2)'!I5,".",",")</f>
        <v>157,0</v>
      </c>
      <c r="J5" s="3" t="str">
        <f>SUBSTITUTE('processed.cleveland - COmpl (2)'!J5,".",",")</f>
        <v>0,0</v>
      </c>
      <c r="K5" s="3" t="str">
        <f>SUBSTITUTE('processed.cleveland - COmpl (2)'!K5,".",",")</f>
        <v>0,6</v>
      </c>
      <c r="L5" s="3" t="str">
        <f>SUBSTITUTE('processed.cleveland - COmpl (2)'!L5,".",",")</f>
        <v>1,0</v>
      </c>
      <c r="M5" s="3" t="str">
        <f>SUBSTITUTE('processed.cleveland - COmpl (2)'!M5,".",",")</f>
        <v>0,0</v>
      </c>
      <c r="N5" s="3" t="str">
        <f>SUBSTITUTE('processed.cleveland - COmpl (2)'!N5,".",",")</f>
        <v>3,0</v>
      </c>
      <c r="O5" s="2">
        <v>0</v>
      </c>
      <c r="P5" s="5"/>
    </row>
    <row r="6" spans="1:16" x14ac:dyDescent="0.55000000000000004">
      <c r="A6" s="6" t="s">
        <v>149</v>
      </c>
      <c r="B6" s="7" t="str">
        <f>SUBSTITUTE('processed.cleveland - COmpl (2)'!B6,".",",")</f>
        <v>43,0</v>
      </c>
      <c r="C6" s="7" t="str">
        <f>SUBSTITUTE('processed.cleveland - COmpl (2)'!C6,".",",")</f>
        <v>1,0</v>
      </c>
      <c r="D6" s="7" t="str">
        <f>SUBSTITUTE('processed.cleveland - COmpl (2)'!D6,".",",")</f>
        <v>4,0</v>
      </c>
      <c r="E6" s="7" t="str">
        <f>SUBSTITUTE('processed.cleveland - COmpl (2)'!E6,".",",")</f>
        <v>115,0</v>
      </c>
      <c r="F6" s="7" t="str">
        <f>SUBSTITUTE('processed.cleveland - COmpl (2)'!F6,".",",")</f>
        <v>303,0</v>
      </c>
      <c r="G6" s="7" t="str">
        <f>SUBSTITUTE('processed.cleveland - COmpl (2)'!G6,".",",")</f>
        <v>0,0</v>
      </c>
      <c r="H6" s="7" t="str">
        <f>SUBSTITUTE('processed.cleveland - COmpl (2)'!H6,".",",")</f>
        <v>0,0</v>
      </c>
      <c r="I6" s="7" t="str">
        <f>SUBSTITUTE('processed.cleveland - COmpl (2)'!I6,".",",")</f>
        <v>181,0</v>
      </c>
      <c r="J6" s="7" t="str">
        <f>SUBSTITUTE('processed.cleveland - COmpl (2)'!J6,".",",")</f>
        <v>0,0</v>
      </c>
      <c r="K6" s="7" t="str">
        <f>SUBSTITUTE('processed.cleveland - COmpl (2)'!K6,".",",")</f>
        <v>1,2</v>
      </c>
      <c r="L6" s="7" t="str">
        <f>SUBSTITUTE('processed.cleveland - COmpl (2)'!L6,".",",")</f>
        <v>2,0</v>
      </c>
      <c r="M6" s="7" t="str">
        <f>SUBSTITUTE('processed.cleveland - COmpl (2)'!M6,".",",")</f>
        <v>0,0</v>
      </c>
      <c r="N6" s="7" t="str">
        <f>SUBSTITUTE('processed.cleveland - COmpl (2)'!N6,".",",")</f>
        <v>3,0</v>
      </c>
      <c r="O6" s="6">
        <v>0</v>
      </c>
    </row>
    <row r="7" spans="1:16" x14ac:dyDescent="0.55000000000000004">
      <c r="A7" s="6" t="s">
        <v>150</v>
      </c>
      <c r="B7" s="7" t="str">
        <f>SUBSTITUTE('processed.cleveland - COmpl (2)'!B7,".",",")</f>
        <v>42,0</v>
      </c>
      <c r="C7" s="7" t="str">
        <f>SUBSTITUTE('processed.cleveland - COmpl (2)'!C7,".",",")</f>
        <v>0,0</v>
      </c>
      <c r="D7" s="7" t="str">
        <f>SUBSTITUTE('processed.cleveland - COmpl (2)'!D7,".",",")</f>
        <v>3,0</v>
      </c>
      <c r="E7" s="7" t="str">
        <f>SUBSTITUTE('processed.cleveland - COmpl (2)'!E7,".",",")</f>
        <v>120,0</v>
      </c>
      <c r="F7" s="7" t="str">
        <f>SUBSTITUTE('processed.cleveland - COmpl (2)'!F7,".",",")</f>
        <v>209,0</v>
      </c>
      <c r="G7" s="7" t="str">
        <f>SUBSTITUTE('processed.cleveland - COmpl (2)'!G7,".",",")</f>
        <v>0,0</v>
      </c>
      <c r="H7" s="7" t="str">
        <f>SUBSTITUTE('processed.cleveland - COmpl (2)'!H7,".",",")</f>
        <v>0,0</v>
      </c>
      <c r="I7" s="7" t="str">
        <f>SUBSTITUTE('processed.cleveland - COmpl (2)'!I7,".",",")</f>
        <v>173,0</v>
      </c>
      <c r="J7" s="7" t="str">
        <f>SUBSTITUTE('processed.cleveland - COmpl (2)'!J7,".",",")</f>
        <v>0,0</v>
      </c>
      <c r="K7" s="7" t="str">
        <f>SUBSTITUTE('processed.cleveland - COmpl (2)'!K7,".",",")</f>
        <v>0,0</v>
      </c>
      <c r="L7" s="7" t="str">
        <f>SUBSTITUTE('processed.cleveland - COmpl (2)'!L7,".",",")</f>
        <v>2,0</v>
      </c>
      <c r="M7" s="7" t="str">
        <f>SUBSTITUTE('processed.cleveland - COmpl (2)'!M7,".",",")</f>
        <v>0,0</v>
      </c>
      <c r="N7" s="7" t="str">
        <f>SUBSTITUTE('processed.cleveland - COmpl (2)'!N7,".",",")</f>
        <v>3,0</v>
      </c>
      <c r="O7" s="6">
        <v>0</v>
      </c>
    </row>
    <row r="8" spans="1:16" x14ac:dyDescent="0.55000000000000004">
      <c r="A8" s="6" t="s">
        <v>151</v>
      </c>
      <c r="B8" s="7" t="str">
        <f>SUBSTITUTE('processed.cleveland - COmpl (2)'!B8,".",",")</f>
        <v>67,0</v>
      </c>
      <c r="C8" s="7" t="str">
        <f>SUBSTITUTE('processed.cleveland - COmpl (2)'!C8,".",",")</f>
        <v>0,0</v>
      </c>
      <c r="D8" s="7" t="str">
        <f>SUBSTITUTE('processed.cleveland - COmpl (2)'!D8,".",",")</f>
        <v>4,0</v>
      </c>
      <c r="E8" s="7" t="str">
        <f>SUBSTITUTE('processed.cleveland - COmpl (2)'!E8,".",",")</f>
        <v>106,0</v>
      </c>
      <c r="F8" s="7" t="str">
        <f>SUBSTITUTE('processed.cleveland - COmpl (2)'!F8,".",",")</f>
        <v>223,0</v>
      </c>
      <c r="G8" s="7" t="str">
        <f>SUBSTITUTE('processed.cleveland - COmpl (2)'!G8,".",",")</f>
        <v>0,0</v>
      </c>
      <c r="H8" s="7" t="str">
        <f>SUBSTITUTE('processed.cleveland - COmpl (2)'!H8,".",",")</f>
        <v>0,0</v>
      </c>
      <c r="I8" s="7" t="str">
        <f>SUBSTITUTE('processed.cleveland - COmpl (2)'!I8,".",",")</f>
        <v>142,0</v>
      </c>
      <c r="J8" s="7" t="str">
        <f>SUBSTITUTE('processed.cleveland - COmpl (2)'!J8,".",",")</f>
        <v>0,0</v>
      </c>
      <c r="K8" s="7" t="str">
        <f>SUBSTITUTE('processed.cleveland - COmpl (2)'!K8,".",",")</f>
        <v>0,3</v>
      </c>
      <c r="L8" s="7" t="str">
        <f>SUBSTITUTE('processed.cleveland - COmpl (2)'!L8,".",",")</f>
        <v>1,0</v>
      </c>
      <c r="M8" s="7" t="str">
        <f>SUBSTITUTE('processed.cleveland - COmpl (2)'!M8,".",",")</f>
        <v>2,0</v>
      </c>
      <c r="N8" s="7" t="str">
        <f>SUBSTITUTE('processed.cleveland - COmpl (2)'!N8,".",",")</f>
        <v>3,0</v>
      </c>
      <c r="O8" s="6">
        <v>0</v>
      </c>
    </row>
    <row r="9" spans="1:16" x14ac:dyDescent="0.55000000000000004">
      <c r="A9" s="6" t="s">
        <v>152</v>
      </c>
      <c r="B9" s="7" t="str">
        <f>SUBSTITUTE('processed.cleveland - COmpl (2)'!B9,".",",")</f>
        <v>76,0</v>
      </c>
      <c r="C9" s="7" t="str">
        <f>SUBSTITUTE('processed.cleveland - COmpl (2)'!C9,".",",")</f>
        <v>0,0</v>
      </c>
      <c r="D9" s="7" t="str">
        <f>SUBSTITUTE('processed.cleveland - COmpl (2)'!D9,".",",")</f>
        <v>3,0</v>
      </c>
      <c r="E9" s="7" t="str">
        <f>SUBSTITUTE('processed.cleveland - COmpl (2)'!E9,".",",")</f>
        <v>140,0</v>
      </c>
      <c r="F9" s="7" t="str">
        <f>SUBSTITUTE('processed.cleveland - COmpl (2)'!F9,".",",")</f>
        <v>197,0</v>
      </c>
      <c r="G9" s="7" t="str">
        <f>SUBSTITUTE('processed.cleveland - COmpl (2)'!G9,".",",")</f>
        <v>0,0</v>
      </c>
      <c r="H9" s="7" t="str">
        <f>SUBSTITUTE('processed.cleveland - COmpl (2)'!H9,".",",")</f>
        <v>1,0</v>
      </c>
      <c r="I9" s="7" t="str">
        <f>SUBSTITUTE('processed.cleveland - COmpl (2)'!I9,".",",")</f>
        <v>116,0</v>
      </c>
      <c r="J9" s="7" t="str">
        <f>SUBSTITUTE('processed.cleveland - COmpl (2)'!J9,".",",")</f>
        <v>0,0</v>
      </c>
      <c r="K9" s="7" t="str">
        <f>SUBSTITUTE('processed.cleveland - COmpl (2)'!K9,".",",")</f>
        <v>1,1</v>
      </c>
      <c r="L9" s="7" t="str">
        <f>SUBSTITUTE('processed.cleveland - COmpl (2)'!L9,".",",")</f>
        <v>2,0</v>
      </c>
      <c r="M9" s="7" t="str">
        <f>SUBSTITUTE('processed.cleveland - COmpl (2)'!M9,".",",")</f>
        <v>0,0</v>
      </c>
      <c r="N9" s="7" t="str">
        <f>SUBSTITUTE('processed.cleveland - COmpl (2)'!N9,".",",")</f>
        <v>3,0</v>
      </c>
      <c r="O9" s="6">
        <v>0</v>
      </c>
    </row>
    <row r="10" spans="1:16" x14ac:dyDescent="0.55000000000000004">
      <c r="A10" s="6" t="s">
        <v>153</v>
      </c>
      <c r="B10" s="7" t="str">
        <f>SUBSTITUTE('processed.cleveland - COmpl (2)'!B10,".",",")</f>
        <v>70,0</v>
      </c>
      <c r="C10" s="7" t="str">
        <f>SUBSTITUTE('processed.cleveland - COmpl (2)'!C10,".",",")</f>
        <v>1,0</v>
      </c>
      <c r="D10" s="7" t="str">
        <f>SUBSTITUTE('processed.cleveland - COmpl (2)'!D10,".",",")</f>
        <v>2,0</v>
      </c>
      <c r="E10" s="7" t="str">
        <f>SUBSTITUTE('processed.cleveland - COmpl (2)'!E10,".",",")</f>
        <v>156,0</v>
      </c>
      <c r="F10" s="7" t="str">
        <f>SUBSTITUTE('processed.cleveland - COmpl (2)'!F10,".",",")</f>
        <v>245,0</v>
      </c>
      <c r="G10" s="7" t="str">
        <f>SUBSTITUTE('processed.cleveland - COmpl (2)'!G10,".",",")</f>
        <v>0,0</v>
      </c>
      <c r="H10" s="7" t="str">
        <f>SUBSTITUTE('processed.cleveland - COmpl (2)'!H10,".",",")</f>
        <v>2,0</v>
      </c>
      <c r="I10" s="7" t="str">
        <f>SUBSTITUTE('processed.cleveland - COmpl (2)'!I10,".",",")</f>
        <v>143,0</v>
      </c>
      <c r="J10" s="7" t="str">
        <f>SUBSTITUTE('processed.cleveland - COmpl (2)'!J10,".",",")</f>
        <v>0,0</v>
      </c>
      <c r="K10" s="7" t="str">
        <f>SUBSTITUTE('processed.cleveland - COmpl (2)'!K10,".",",")</f>
        <v>0,0</v>
      </c>
      <c r="L10" s="7" t="str">
        <f>SUBSTITUTE('processed.cleveland - COmpl (2)'!L10,".",",")</f>
        <v>1,0</v>
      </c>
      <c r="M10" s="7" t="str">
        <f>SUBSTITUTE('processed.cleveland - COmpl (2)'!M10,".",",")</f>
        <v>0,0</v>
      </c>
      <c r="N10" s="7" t="str">
        <f>SUBSTITUTE('processed.cleveland - COmpl (2)'!N10,".",",")</f>
        <v>3,0</v>
      </c>
      <c r="O10" s="6">
        <v>0</v>
      </c>
    </row>
    <row r="11" spans="1:16" x14ac:dyDescent="0.55000000000000004">
      <c r="A11" s="6" t="s">
        <v>154</v>
      </c>
      <c r="B11" s="7" t="str">
        <f>SUBSTITUTE('processed.cleveland - COmpl (2)'!B11,".",",")</f>
        <v>57,0</v>
      </c>
      <c r="C11" s="7" t="str">
        <f>SUBSTITUTE('processed.cleveland - COmpl (2)'!C11,".",",")</f>
        <v>1,0</v>
      </c>
      <c r="D11" s="7" t="str">
        <f>SUBSTITUTE('processed.cleveland - COmpl (2)'!D11,".",",")</f>
        <v>2,0</v>
      </c>
      <c r="E11" s="7" t="str">
        <f>SUBSTITUTE('processed.cleveland - COmpl (2)'!E11,".",",")</f>
        <v>124,0</v>
      </c>
      <c r="F11" s="7" t="str">
        <f>SUBSTITUTE('processed.cleveland - COmpl (2)'!F11,".",",")</f>
        <v>261,0</v>
      </c>
      <c r="G11" s="7" t="str">
        <f>SUBSTITUTE('processed.cleveland - COmpl (2)'!G11,".",",")</f>
        <v>0,0</v>
      </c>
      <c r="H11" s="7" t="str">
        <f>SUBSTITUTE('processed.cleveland - COmpl (2)'!H11,".",",")</f>
        <v>0,0</v>
      </c>
      <c r="I11" s="7" t="str">
        <f>SUBSTITUTE('processed.cleveland - COmpl (2)'!I11,".",",")</f>
        <v>141,0</v>
      </c>
      <c r="J11" s="7" t="str">
        <f>SUBSTITUTE('processed.cleveland - COmpl (2)'!J11,".",",")</f>
        <v>0,0</v>
      </c>
      <c r="K11" s="7" t="str">
        <f>SUBSTITUTE('processed.cleveland - COmpl (2)'!K11,".",",")</f>
        <v>0,3</v>
      </c>
      <c r="L11" s="7" t="str">
        <f>SUBSTITUTE('processed.cleveland - COmpl (2)'!L11,".",",")</f>
        <v>1,0</v>
      </c>
      <c r="M11" s="7" t="str">
        <f>SUBSTITUTE('processed.cleveland - COmpl (2)'!M11,".",",")</f>
        <v>0,0</v>
      </c>
      <c r="N11" s="7" t="str">
        <f>SUBSTITUTE('processed.cleveland - COmpl (2)'!N11,".",",")</f>
        <v>7,0</v>
      </c>
      <c r="O11" s="6">
        <v>1</v>
      </c>
    </row>
    <row r="12" spans="1:16" x14ac:dyDescent="0.55000000000000004">
      <c r="A12" s="6" t="s">
        <v>155</v>
      </c>
      <c r="B12" s="7" t="str">
        <f>SUBSTITUTE('processed.cleveland - COmpl (2)'!B12,".",",")</f>
        <v>44,0</v>
      </c>
      <c r="C12" s="7" t="str">
        <f>SUBSTITUTE('processed.cleveland - COmpl (2)'!C12,".",",")</f>
        <v>0,0</v>
      </c>
      <c r="D12" s="7" t="str">
        <f>SUBSTITUTE('processed.cleveland - COmpl (2)'!D12,".",",")</f>
        <v>3,0</v>
      </c>
      <c r="E12" s="7" t="str">
        <f>SUBSTITUTE('processed.cleveland - COmpl (2)'!E12,".",",")</f>
        <v>118,0</v>
      </c>
      <c r="F12" s="7" t="str">
        <f>SUBSTITUTE('processed.cleveland - COmpl (2)'!F12,".",",")</f>
        <v>242,0</v>
      </c>
      <c r="G12" s="7" t="str">
        <f>SUBSTITUTE('processed.cleveland - COmpl (2)'!G12,".",",")</f>
        <v>0,0</v>
      </c>
      <c r="H12" s="7" t="str">
        <f>SUBSTITUTE('processed.cleveland - COmpl (2)'!H12,".",",")</f>
        <v>0,0</v>
      </c>
      <c r="I12" s="7" t="str">
        <f>SUBSTITUTE('processed.cleveland - COmpl (2)'!I12,".",",")</f>
        <v>149,0</v>
      </c>
      <c r="J12" s="7" t="str">
        <f>SUBSTITUTE('processed.cleveland - COmpl (2)'!J12,".",",")</f>
        <v>0,0</v>
      </c>
      <c r="K12" s="7" t="str">
        <f>SUBSTITUTE('processed.cleveland - COmpl (2)'!K12,".",",")</f>
        <v>0,3</v>
      </c>
      <c r="L12" s="7" t="str">
        <f>SUBSTITUTE('processed.cleveland - COmpl (2)'!L12,".",",")</f>
        <v>2,0</v>
      </c>
      <c r="M12" s="7" t="str">
        <f>SUBSTITUTE('processed.cleveland - COmpl (2)'!M12,".",",")</f>
        <v>1,0</v>
      </c>
      <c r="N12" s="7" t="str">
        <f>SUBSTITUTE('processed.cleveland - COmpl (2)'!N12,".",",")</f>
        <v>3,0</v>
      </c>
      <c r="O12" s="6">
        <v>0</v>
      </c>
    </row>
    <row r="13" spans="1:16" x14ac:dyDescent="0.55000000000000004">
      <c r="A13" s="6" t="s">
        <v>156</v>
      </c>
      <c r="B13" s="7" t="str">
        <f>SUBSTITUTE('processed.cleveland - COmpl (2)'!B13,".",",")</f>
        <v>58,0</v>
      </c>
      <c r="C13" s="7" t="str">
        <f>SUBSTITUTE('processed.cleveland - COmpl (2)'!C13,".",",")</f>
        <v>0,0</v>
      </c>
      <c r="D13" s="7" t="str">
        <f>SUBSTITUTE('processed.cleveland - COmpl (2)'!D13,".",",")</f>
        <v>2,0</v>
      </c>
      <c r="E13" s="7" t="str">
        <f>SUBSTITUTE('processed.cleveland - COmpl (2)'!E13,".",",")</f>
        <v>136,0</v>
      </c>
      <c r="F13" s="7" t="str">
        <f>SUBSTITUTE('processed.cleveland - COmpl (2)'!F13,".",",")</f>
        <v>319,0</v>
      </c>
      <c r="G13" s="7" t="str">
        <f>SUBSTITUTE('processed.cleveland - COmpl (2)'!G13,".",",")</f>
        <v>1,0</v>
      </c>
      <c r="H13" s="7" t="str">
        <f>SUBSTITUTE('processed.cleveland - COmpl (2)'!H13,".",",")</f>
        <v>2,0</v>
      </c>
      <c r="I13" s="7" t="str">
        <f>SUBSTITUTE('processed.cleveland - COmpl (2)'!I13,".",",")</f>
        <v>152,0</v>
      </c>
      <c r="J13" s="7" t="str">
        <f>SUBSTITUTE('processed.cleveland - COmpl (2)'!J13,".",",")</f>
        <v>0,0</v>
      </c>
      <c r="K13" s="7" t="str">
        <f>SUBSTITUTE('processed.cleveland - COmpl (2)'!K13,".",",")</f>
        <v>0,0</v>
      </c>
      <c r="L13" s="7" t="str">
        <f>SUBSTITUTE('processed.cleveland - COmpl (2)'!L13,".",",")</f>
        <v>1,0</v>
      </c>
      <c r="M13" s="7" t="str">
        <f>SUBSTITUTE('processed.cleveland - COmpl (2)'!M13,".",",")</f>
        <v>2,0</v>
      </c>
      <c r="N13" s="7" t="str">
        <f>SUBSTITUTE('processed.cleveland - COmpl (2)'!N13,".",",")</f>
        <v>3,0</v>
      </c>
      <c r="O13" s="6">
        <v>3</v>
      </c>
    </row>
    <row r="14" spans="1:16" x14ac:dyDescent="0.55000000000000004">
      <c r="A14" s="6" t="s">
        <v>157</v>
      </c>
      <c r="B14" s="7" t="str">
        <f>SUBSTITUTE('processed.cleveland - COmpl (2)'!B14,".",",")</f>
        <v>60,0</v>
      </c>
      <c r="C14" s="7" t="str">
        <f>SUBSTITUTE('processed.cleveland - COmpl (2)'!C14,".",",")</f>
        <v>0,0</v>
      </c>
      <c r="D14" s="7" t="str">
        <f>SUBSTITUTE('processed.cleveland - COmpl (2)'!D14,".",",")</f>
        <v>1,0</v>
      </c>
      <c r="E14" s="7" t="str">
        <f>SUBSTITUTE('processed.cleveland - COmpl (2)'!E14,".",",")</f>
        <v>150,0</v>
      </c>
      <c r="F14" s="7" t="str">
        <f>SUBSTITUTE('processed.cleveland - COmpl (2)'!F14,".",",")</f>
        <v>240,0</v>
      </c>
      <c r="G14" s="7" t="str">
        <f>SUBSTITUTE('processed.cleveland - COmpl (2)'!G14,".",",")</f>
        <v>0,0</v>
      </c>
      <c r="H14" s="7" t="str">
        <f>SUBSTITUTE('processed.cleveland - COmpl (2)'!H14,".",",")</f>
        <v>0,0</v>
      </c>
      <c r="I14" s="7" t="str">
        <f>SUBSTITUTE('processed.cleveland - COmpl (2)'!I14,".",",")</f>
        <v>171,0</v>
      </c>
      <c r="J14" s="7" t="str">
        <f>SUBSTITUTE('processed.cleveland - COmpl (2)'!J14,".",",")</f>
        <v>0,0</v>
      </c>
      <c r="K14" s="7" t="str">
        <f>SUBSTITUTE('processed.cleveland - COmpl (2)'!K14,".",",")</f>
        <v>0,9</v>
      </c>
      <c r="L14" s="7" t="str">
        <f>SUBSTITUTE('processed.cleveland - COmpl (2)'!L14,".",",")</f>
        <v>1,0</v>
      </c>
      <c r="M14" s="7" t="str">
        <f>SUBSTITUTE('processed.cleveland - COmpl (2)'!M14,".",",")</f>
        <v>0,0</v>
      </c>
      <c r="N14" s="7" t="str">
        <f>SUBSTITUTE('processed.cleveland - COmpl (2)'!N14,".",",")</f>
        <v>3,0</v>
      </c>
      <c r="O14" s="6">
        <v>0</v>
      </c>
    </row>
    <row r="15" spans="1:16" x14ac:dyDescent="0.55000000000000004">
      <c r="A15" s="6" t="s">
        <v>158</v>
      </c>
      <c r="B15" s="7" t="str">
        <f>SUBSTITUTE('processed.cleveland - COmpl (2)'!B15,".",",")</f>
        <v>44,0</v>
      </c>
      <c r="C15" s="7" t="str">
        <f>SUBSTITUTE('processed.cleveland - COmpl (2)'!C15,".",",")</f>
        <v>1,0</v>
      </c>
      <c r="D15" s="7" t="str">
        <f>SUBSTITUTE('processed.cleveland - COmpl (2)'!D15,".",",")</f>
        <v>3,0</v>
      </c>
      <c r="E15" s="7" t="str">
        <f>SUBSTITUTE('processed.cleveland - COmpl (2)'!E15,".",",")</f>
        <v>120,0</v>
      </c>
      <c r="F15" s="7" t="str">
        <f>SUBSTITUTE('processed.cleveland - COmpl (2)'!F15,".",",")</f>
        <v>226,0</v>
      </c>
      <c r="G15" s="7" t="str">
        <f>SUBSTITUTE('processed.cleveland - COmpl (2)'!G15,".",",")</f>
        <v>0,0</v>
      </c>
      <c r="H15" s="7" t="str">
        <f>SUBSTITUTE('processed.cleveland - COmpl (2)'!H15,".",",")</f>
        <v>0,0</v>
      </c>
      <c r="I15" s="7" t="str">
        <f>SUBSTITUTE('processed.cleveland - COmpl (2)'!I15,".",",")</f>
        <v>169,0</v>
      </c>
      <c r="J15" s="7" t="str">
        <f>SUBSTITUTE('processed.cleveland - COmpl (2)'!J15,".",",")</f>
        <v>0,0</v>
      </c>
      <c r="K15" s="7" t="str">
        <f>SUBSTITUTE('processed.cleveland - COmpl (2)'!K15,".",",")</f>
        <v>0,0</v>
      </c>
      <c r="L15" s="7" t="str">
        <f>SUBSTITUTE('processed.cleveland - COmpl (2)'!L15,".",",")</f>
        <v>1,0</v>
      </c>
      <c r="M15" s="7" t="str">
        <f>SUBSTITUTE('processed.cleveland - COmpl (2)'!M15,".",",")</f>
        <v>0,0</v>
      </c>
      <c r="N15" s="7" t="str">
        <f>SUBSTITUTE('processed.cleveland - COmpl (2)'!N15,".",",")</f>
        <v>3,0</v>
      </c>
      <c r="O15" s="6">
        <v>0</v>
      </c>
    </row>
    <row r="16" spans="1:16" x14ac:dyDescent="0.55000000000000004">
      <c r="A16" s="6" t="s">
        <v>159</v>
      </c>
      <c r="B16" s="7" t="str">
        <f>SUBSTITUTE('processed.cleveland - COmpl (2)'!B16,".",",")</f>
        <v>61,0</v>
      </c>
      <c r="C16" s="7" t="str">
        <f>SUBSTITUTE('processed.cleveland - COmpl (2)'!C16,".",",")</f>
        <v>1,0</v>
      </c>
      <c r="D16" s="7" t="str">
        <f>SUBSTITUTE('processed.cleveland - COmpl (2)'!D16,".",",")</f>
        <v>4,0</v>
      </c>
      <c r="E16" s="7" t="str">
        <f>SUBSTITUTE('processed.cleveland - COmpl (2)'!E16,".",",")</f>
        <v>138,0</v>
      </c>
      <c r="F16" s="7" t="str">
        <f>SUBSTITUTE('processed.cleveland - COmpl (2)'!F16,".",",")</f>
        <v>166,0</v>
      </c>
      <c r="G16" s="7" t="str">
        <f>SUBSTITUTE('processed.cleveland - COmpl (2)'!G16,".",",")</f>
        <v>0,0</v>
      </c>
      <c r="H16" s="7" t="str">
        <f>SUBSTITUTE('processed.cleveland - COmpl (2)'!H16,".",",")</f>
        <v>2,0</v>
      </c>
      <c r="I16" s="7" t="str">
        <f>SUBSTITUTE('processed.cleveland - COmpl (2)'!I16,".",",")</f>
        <v>125,0</v>
      </c>
      <c r="J16" s="7" t="str">
        <f>SUBSTITUTE('processed.cleveland - COmpl (2)'!J16,".",",")</f>
        <v>1,0</v>
      </c>
      <c r="K16" s="7" t="str">
        <f>SUBSTITUTE('processed.cleveland - COmpl (2)'!K16,".",",")</f>
        <v>3,6</v>
      </c>
      <c r="L16" s="7" t="str">
        <f>SUBSTITUTE('processed.cleveland - COmpl (2)'!L16,".",",")</f>
        <v>2,0</v>
      </c>
      <c r="M16" s="7" t="str">
        <f>SUBSTITUTE('processed.cleveland - COmpl (2)'!M16,".",",")</f>
        <v>1,0</v>
      </c>
      <c r="N16" s="7" t="str">
        <f>SUBSTITUTE('processed.cleveland - COmpl (2)'!N16,".",",")</f>
        <v>3,0</v>
      </c>
      <c r="O16" s="6">
        <v>4</v>
      </c>
    </row>
    <row r="17" spans="1:15" x14ac:dyDescent="0.55000000000000004">
      <c r="A17" s="6" t="s">
        <v>160</v>
      </c>
      <c r="B17" s="7" t="str">
        <f>SUBSTITUTE('processed.cleveland - COmpl (2)'!B17,".",",")</f>
        <v>42,0</v>
      </c>
      <c r="C17" s="7" t="str">
        <f>SUBSTITUTE('processed.cleveland - COmpl (2)'!C17,".",",")</f>
        <v>1,0</v>
      </c>
      <c r="D17" s="7" t="str">
        <f>SUBSTITUTE('processed.cleveland - COmpl (2)'!D17,".",",")</f>
        <v>4,0</v>
      </c>
      <c r="E17" s="7" t="str">
        <f>SUBSTITUTE('processed.cleveland - COmpl (2)'!E17,".",",")</f>
        <v>136,0</v>
      </c>
      <c r="F17" s="7" t="str">
        <f>SUBSTITUTE('processed.cleveland - COmpl (2)'!F17,".",",")</f>
        <v>315,0</v>
      </c>
      <c r="G17" s="7" t="str">
        <f>SUBSTITUTE('processed.cleveland - COmpl (2)'!G17,".",",")</f>
        <v>0,0</v>
      </c>
      <c r="H17" s="7" t="str">
        <f>SUBSTITUTE('processed.cleveland - COmpl (2)'!H17,".",",")</f>
        <v>0,0</v>
      </c>
      <c r="I17" s="7" t="str">
        <f>SUBSTITUTE('processed.cleveland - COmpl (2)'!I17,".",",")</f>
        <v>125,0</v>
      </c>
      <c r="J17" s="7" t="str">
        <f>SUBSTITUTE('processed.cleveland - COmpl (2)'!J17,".",",")</f>
        <v>1,0</v>
      </c>
      <c r="K17" s="7" t="str">
        <f>SUBSTITUTE('processed.cleveland - COmpl (2)'!K17,".",",")</f>
        <v>1,8</v>
      </c>
      <c r="L17" s="7" t="str">
        <f>SUBSTITUTE('processed.cleveland - COmpl (2)'!L17,".",",")</f>
        <v>2,0</v>
      </c>
      <c r="M17" s="7" t="str">
        <f>SUBSTITUTE('processed.cleveland - COmpl (2)'!M17,".",",")</f>
        <v>0,0</v>
      </c>
      <c r="N17" s="7" t="str">
        <f>SUBSTITUTE('processed.cleveland - COmpl (2)'!N17,".",",")</f>
        <v>6,0</v>
      </c>
      <c r="O17" s="6">
        <v>2</v>
      </c>
    </row>
    <row r="18" spans="1:15" x14ac:dyDescent="0.55000000000000004">
      <c r="A18" s="6" t="s">
        <v>161</v>
      </c>
      <c r="B18" s="7" t="str">
        <f>SUBSTITUTE('processed.cleveland - COmpl (2)'!B18,".",",")</f>
        <v>52,0</v>
      </c>
      <c r="C18" s="7" t="str">
        <f>SUBSTITUTE('processed.cleveland - COmpl (2)'!C18,".",",")</f>
        <v>1,0</v>
      </c>
      <c r="D18" s="7" t="str">
        <f>SUBSTITUTE('processed.cleveland - COmpl (2)'!D18,".",",")</f>
        <v>4,0</v>
      </c>
      <c r="E18" s="7" t="str">
        <f>SUBSTITUTE('processed.cleveland - COmpl (2)'!E18,".",",")</f>
        <v>128,0</v>
      </c>
      <c r="F18" s="7" t="str">
        <f>SUBSTITUTE('processed.cleveland - COmpl (2)'!F18,".",",")</f>
        <v>204,0</v>
      </c>
      <c r="G18" s="7" t="str">
        <f>SUBSTITUTE('processed.cleveland - COmpl (2)'!G18,".",",")</f>
        <v>1,0</v>
      </c>
      <c r="H18" s="7" t="str">
        <f>SUBSTITUTE('processed.cleveland - COmpl (2)'!H18,".",",")</f>
        <v>0,0</v>
      </c>
      <c r="I18" s="7" t="str">
        <f>SUBSTITUTE('processed.cleveland - COmpl (2)'!I18,".",",")</f>
        <v>156,0</v>
      </c>
      <c r="J18" s="7" t="str">
        <f>SUBSTITUTE('processed.cleveland - COmpl (2)'!J18,".",",")</f>
        <v>1,0</v>
      </c>
      <c r="K18" s="7" t="str">
        <f>SUBSTITUTE('processed.cleveland - COmpl (2)'!K18,".",",")</f>
        <v>1,0</v>
      </c>
      <c r="L18" s="7" t="str">
        <f>SUBSTITUTE('processed.cleveland - COmpl (2)'!L18,".",",")</f>
        <v>2,0</v>
      </c>
      <c r="M18" s="7" t="str">
        <f>SUBSTITUTE('processed.cleveland - COmpl (2)'!M18,".",",")</f>
        <v>0,0</v>
      </c>
      <c r="N18" s="7" t="str">
        <f>SUBSTITUTE('processed.cleveland - COmpl (2)'!N18,".",",")</f>
        <v>?</v>
      </c>
      <c r="O18" s="6">
        <v>2</v>
      </c>
    </row>
    <row r="19" spans="1:15" x14ac:dyDescent="0.55000000000000004">
      <c r="A19" s="6" t="s">
        <v>162</v>
      </c>
      <c r="B19" s="7" t="str">
        <f>SUBSTITUTE('processed.cleveland - COmpl (2)'!B19,".",",")</f>
        <v>59,0</v>
      </c>
      <c r="C19" s="7" t="str">
        <f>SUBSTITUTE('processed.cleveland - COmpl (2)'!C19,".",",")</f>
        <v>1,0</v>
      </c>
      <c r="D19" s="7" t="str">
        <f>SUBSTITUTE('processed.cleveland - COmpl (2)'!D19,".",",")</f>
        <v>3,0</v>
      </c>
      <c r="E19" s="7" t="str">
        <f>SUBSTITUTE('processed.cleveland - COmpl (2)'!E19,".",",")</f>
        <v>126,0</v>
      </c>
      <c r="F19" s="7" t="str">
        <f>SUBSTITUTE('processed.cleveland - COmpl (2)'!F19,".",",")</f>
        <v>218,0</v>
      </c>
      <c r="G19" s="7" t="str">
        <f>SUBSTITUTE('processed.cleveland - COmpl (2)'!G19,".",",")</f>
        <v>1,0</v>
      </c>
      <c r="H19" s="7" t="str">
        <f>SUBSTITUTE('processed.cleveland - COmpl (2)'!H19,".",",")</f>
        <v>0,0</v>
      </c>
      <c r="I19" s="7" t="str">
        <f>SUBSTITUTE('processed.cleveland - COmpl (2)'!I19,".",",")</f>
        <v>134,0</v>
      </c>
      <c r="J19" s="7" t="str">
        <f>SUBSTITUTE('processed.cleveland - COmpl (2)'!J19,".",",")</f>
        <v>0,0</v>
      </c>
      <c r="K19" s="7" t="str">
        <f>SUBSTITUTE('processed.cleveland - COmpl (2)'!K19,".",",")</f>
        <v>2,2</v>
      </c>
      <c r="L19" s="7" t="str">
        <f>SUBSTITUTE('processed.cleveland - COmpl (2)'!L19,".",",")</f>
        <v>2,0</v>
      </c>
      <c r="M19" s="7" t="str">
        <f>SUBSTITUTE('processed.cleveland - COmpl (2)'!M19,".",",")</f>
        <v>1,0</v>
      </c>
      <c r="N19" s="7" t="str">
        <f>SUBSTITUTE('processed.cleveland - COmpl (2)'!N19,".",",")</f>
        <v>6,0</v>
      </c>
      <c r="O19" s="6">
        <v>2</v>
      </c>
    </row>
    <row r="20" spans="1:15" x14ac:dyDescent="0.55000000000000004">
      <c r="A20" s="6" t="s">
        <v>163</v>
      </c>
      <c r="B20" s="7" t="str">
        <f>SUBSTITUTE('processed.cleveland - COmpl (2)'!B20,".",",")</f>
        <v>40,0</v>
      </c>
      <c r="C20" s="7" t="str">
        <f>SUBSTITUTE('processed.cleveland - COmpl (2)'!C20,".",",")</f>
        <v>1,0</v>
      </c>
      <c r="D20" s="7" t="str">
        <f>SUBSTITUTE('processed.cleveland - COmpl (2)'!D20,".",",")</f>
        <v>4,0</v>
      </c>
      <c r="E20" s="7" t="str">
        <f>SUBSTITUTE('processed.cleveland - COmpl (2)'!E20,".",",")</f>
        <v>152,0</v>
      </c>
      <c r="F20" s="7" t="str">
        <f>SUBSTITUTE('processed.cleveland - COmpl (2)'!F20,".",",")</f>
        <v>223,0</v>
      </c>
      <c r="G20" s="7" t="str">
        <f>SUBSTITUTE('processed.cleveland - COmpl (2)'!G20,".",",")</f>
        <v>0,0</v>
      </c>
      <c r="H20" s="7" t="str">
        <f>SUBSTITUTE('processed.cleveland - COmpl (2)'!H20,".",",")</f>
        <v>0,0</v>
      </c>
      <c r="I20" s="7" t="str">
        <f>SUBSTITUTE('processed.cleveland - COmpl (2)'!I20,".",",")</f>
        <v>181,0</v>
      </c>
      <c r="J20" s="7" t="str">
        <f>SUBSTITUTE('processed.cleveland - COmpl (2)'!J20,".",",")</f>
        <v>0,0</v>
      </c>
      <c r="K20" s="7" t="str">
        <f>SUBSTITUTE('processed.cleveland - COmpl (2)'!K20,".",",")</f>
        <v>0,0</v>
      </c>
      <c r="L20" s="7" t="str">
        <f>SUBSTITUTE('processed.cleveland - COmpl (2)'!L20,".",",")</f>
        <v>1,0</v>
      </c>
      <c r="M20" s="7" t="str">
        <f>SUBSTITUTE('processed.cleveland - COmpl (2)'!M20,".",",")</f>
        <v>0,0</v>
      </c>
      <c r="N20" s="7" t="str">
        <f>SUBSTITUTE('processed.cleveland - COmpl (2)'!N20,".",",")</f>
        <v>7,0</v>
      </c>
      <c r="O20" s="6">
        <v>1</v>
      </c>
    </row>
    <row r="21" spans="1:15" x14ac:dyDescent="0.55000000000000004">
      <c r="A21" s="6" t="s">
        <v>164</v>
      </c>
      <c r="B21" s="7" t="str">
        <f>SUBSTITUTE('processed.cleveland - COmpl (2)'!B21,".",",")</f>
        <v>42,0</v>
      </c>
      <c r="C21" s="7" t="str">
        <f>SUBSTITUTE('processed.cleveland - COmpl (2)'!C21,".",",")</f>
        <v>1,0</v>
      </c>
      <c r="D21" s="7" t="str">
        <f>SUBSTITUTE('processed.cleveland - COmpl (2)'!D21,".",",")</f>
        <v>3,0</v>
      </c>
      <c r="E21" s="7" t="str">
        <f>SUBSTITUTE('processed.cleveland - COmpl (2)'!E21,".",",")</f>
        <v>130,0</v>
      </c>
      <c r="F21" s="7" t="str">
        <f>SUBSTITUTE('processed.cleveland - COmpl (2)'!F21,".",",")</f>
        <v>180,0</v>
      </c>
      <c r="G21" s="7" t="str">
        <f>SUBSTITUTE('processed.cleveland - COmpl (2)'!G21,".",",")</f>
        <v>0,0</v>
      </c>
      <c r="H21" s="7" t="str">
        <f>SUBSTITUTE('processed.cleveland - COmpl (2)'!H21,".",",")</f>
        <v>0,0</v>
      </c>
      <c r="I21" s="7" t="str">
        <f>SUBSTITUTE('processed.cleveland - COmpl (2)'!I21,".",",")</f>
        <v>150,0</v>
      </c>
      <c r="J21" s="7" t="str">
        <f>SUBSTITUTE('processed.cleveland - COmpl (2)'!J21,".",",")</f>
        <v>0,0</v>
      </c>
      <c r="K21" s="7" t="str">
        <f>SUBSTITUTE('processed.cleveland - COmpl (2)'!K21,".",",")</f>
        <v>0,0</v>
      </c>
      <c r="L21" s="7" t="str">
        <f>SUBSTITUTE('processed.cleveland - COmpl (2)'!L21,".",",")</f>
        <v>1,0</v>
      </c>
      <c r="M21" s="7" t="str">
        <f>SUBSTITUTE('processed.cleveland - COmpl (2)'!M21,".",",")</f>
        <v>0,0</v>
      </c>
      <c r="N21" s="7" t="str">
        <f>SUBSTITUTE('processed.cleveland - COmpl (2)'!N21,".",",")</f>
        <v>3,0</v>
      </c>
      <c r="O21" s="6">
        <v>0</v>
      </c>
    </row>
    <row r="22" spans="1:15" x14ac:dyDescent="0.55000000000000004">
      <c r="A22" s="6" t="s">
        <v>165</v>
      </c>
      <c r="B22" s="7" t="str">
        <f>SUBSTITUTE('processed.cleveland - COmpl (2)'!B22,".",",")</f>
        <v>61,0</v>
      </c>
      <c r="C22" s="7" t="str">
        <f>SUBSTITUTE('processed.cleveland - COmpl (2)'!C22,".",",")</f>
        <v>1,0</v>
      </c>
      <c r="D22" s="7" t="str">
        <f>SUBSTITUTE('processed.cleveland - COmpl (2)'!D22,".",",")</f>
        <v>4,0</v>
      </c>
      <c r="E22" s="7" t="str">
        <f>SUBSTITUTE('processed.cleveland - COmpl (2)'!E22,".",",")</f>
        <v>140,0</v>
      </c>
      <c r="F22" s="7" t="str">
        <f>SUBSTITUTE('processed.cleveland - COmpl (2)'!F22,".",",")</f>
        <v>207,0</v>
      </c>
      <c r="G22" s="7" t="str">
        <f>SUBSTITUTE('processed.cleveland - COmpl (2)'!G22,".",",")</f>
        <v>0,0</v>
      </c>
      <c r="H22" s="7" t="str">
        <f>SUBSTITUTE('processed.cleveland - COmpl (2)'!H22,".",",")</f>
        <v>2,0</v>
      </c>
      <c r="I22" s="7" t="str">
        <f>SUBSTITUTE('processed.cleveland - COmpl (2)'!I22,".",",")</f>
        <v>138,0</v>
      </c>
      <c r="J22" s="7" t="str">
        <f>SUBSTITUTE('processed.cleveland - COmpl (2)'!J22,".",",")</f>
        <v>1,0</v>
      </c>
      <c r="K22" s="7" t="str">
        <f>SUBSTITUTE('processed.cleveland - COmpl (2)'!K22,".",",")</f>
        <v>1,9</v>
      </c>
      <c r="L22" s="7" t="str">
        <f>SUBSTITUTE('processed.cleveland - COmpl (2)'!L22,".",",")</f>
        <v>1,0</v>
      </c>
      <c r="M22" s="7" t="str">
        <f>SUBSTITUTE('processed.cleveland - COmpl (2)'!M22,".",",")</f>
        <v>1,0</v>
      </c>
      <c r="N22" s="7" t="str">
        <f>SUBSTITUTE('processed.cleveland - COmpl (2)'!N22,".",",")</f>
        <v>7,0</v>
      </c>
      <c r="O22" s="6">
        <v>1</v>
      </c>
    </row>
    <row r="23" spans="1:15" x14ac:dyDescent="0.55000000000000004">
      <c r="A23" s="6" t="s">
        <v>166</v>
      </c>
      <c r="B23" s="7" t="str">
        <f>SUBSTITUTE('processed.cleveland - COmpl (2)'!B23,".",",")</f>
        <v>66,0</v>
      </c>
      <c r="C23" s="7" t="str">
        <f>SUBSTITUTE('processed.cleveland - COmpl (2)'!C23,".",",")</f>
        <v>1,0</v>
      </c>
      <c r="D23" s="7" t="str">
        <f>SUBSTITUTE('processed.cleveland - COmpl (2)'!D23,".",",")</f>
        <v>4,0</v>
      </c>
      <c r="E23" s="7" t="str">
        <f>SUBSTITUTE('processed.cleveland - COmpl (2)'!E23,".",",")</f>
        <v>160,0</v>
      </c>
      <c r="F23" s="7" t="str">
        <f>SUBSTITUTE('processed.cleveland - COmpl (2)'!F23,".",",")</f>
        <v>228,0</v>
      </c>
      <c r="G23" s="7" t="str">
        <f>SUBSTITUTE('processed.cleveland - COmpl (2)'!G23,".",",")</f>
        <v>0,0</v>
      </c>
      <c r="H23" s="7" t="str">
        <f>SUBSTITUTE('processed.cleveland - COmpl (2)'!H23,".",",")</f>
        <v>2,0</v>
      </c>
      <c r="I23" s="7" t="str">
        <f>SUBSTITUTE('processed.cleveland - COmpl (2)'!I23,".",",")</f>
        <v>138,0</v>
      </c>
      <c r="J23" s="7" t="str">
        <f>SUBSTITUTE('processed.cleveland - COmpl (2)'!J23,".",",")</f>
        <v>0,0</v>
      </c>
      <c r="K23" s="7" t="str">
        <f>SUBSTITUTE('processed.cleveland - COmpl (2)'!K23,".",",")</f>
        <v>2,3</v>
      </c>
      <c r="L23" s="7" t="str">
        <f>SUBSTITUTE('processed.cleveland - COmpl (2)'!L23,".",",")</f>
        <v>1,0</v>
      </c>
      <c r="M23" s="7" t="str">
        <f>SUBSTITUTE('processed.cleveland - COmpl (2)'!M23,".",",")</f>
        <v>0,0</v>
      </c>
      <c r="N23" s="7" t="str">
        <f>SUBSTITUTE('processed.cleveland - COmpl (2)'!N23,".",",")</f>
        <v>6,0</v>
      </c>
      <c r="O23" s="6">
        <v>0</v>
      </c>
    </row>
    <row r="24" spans="1:15" x14ac:dyDescent="0.55000000000000004">
      <c r="A24" s="6" t="s">
        <v>167</v>
      </c>
      <c r="B24" s="7" t="str">
        <f>SUBSTITUTE('processed.cleveland - COmpl (2)'!B24,".",",")</f>
        <v>46,0</v>
      </c>
      <c r="C24" s="7" t="str">
        <f>SUBSTITUTE('processed.cleveland - COmpl (2)'!C24,".",",")</f>
        <v>1,0</v>
      </c>
      <c r="D24" s="7" t="str">
        <f>SUBSTITUTE('processed.cleveland - COmpl (2)'!D24,".",",")</f>
        <v>4,0</v>
      </c>
      <c r="E24" s="7" t="str">
        <f>SUBSTITUTE('processed.cleveland - COmpl (2)'!E24,".",",")</f>
        <v>140,0</v>
      </c>
      <c r="F24" s="7" t="str">
        <f>SUBSTITUTE('processed.cleveland - COmpl (2)'!F24,".",",")</f>
        <v>311,0</v>
      </c>
      <c r="G24" s="7" t="str">
        <f>SUBSTITUTE('processed.cleveland - COmpl (2)'!G24,".",",")</f>
        <v>0,0</v>
      </c>
      <c r="H24" s="7" t="str">
        <f>SUBSTITUTE('processed.cleveland - COmpl (2)'!H24,".",",")</f>
        <v>0,0</v>
      </c>
      <c r="I24" s="7" t="str">
        <f>SUBSTITUTE('processed.cleveland - COmpl (2)'!I24,".",",")</f>
        <v>120,0</v>
      </c>
      <c r="J24" s="7" t="str">
        <f>SUBSTITUTE('processed.cleveland - COmpl (2)'!J24,".",",")</f>
        <v>1,0</v>
      </c>
      <c r="K24" s="7" t="str">
        <f>SUBSTITUTE('processed.cleveland - COmpl (2)'!K24,".",",")</f>
        <v>1,8</v>
      </c>
      <c r="L24" s="7" t="str">
        <f>SUBSTITUTE('processed.cleveland - COmpl (2)'!L24,".",",")</f>
        <v>2,0</v>
      </c>
      <c r="M24" s="7" t="str">
        <f>SUBSTITUTE('processed.cleveland - COmpl (2)'!M24,".",",")</f>
        <v>2,0</v>
      </c>
      <c r="N24" s="7" t="str">
        <f>SUBSTITUTE('processed.cleveland - COmpl (2)'!N24,".",",")</f>
        <v>7,0</v>
      </c>
      <c r="O24" s="6">
        <v>2</v>
      </c>
    </row>
    <row r="25" spans="1:15" x14ac:dyDescent="0.55000000000000004">
      <c r="A25" s="6" t="s">
        <v>168</v>
      </c>
      <c r="B25" s="7" t="str">
        <f>SUBSTITUTE('processed.cleveland - COmpl (2)'!B25,".",",")</f>
        <v>71,0</v>
      </c>
      <c r="C25" s="7" t="str">
        <f>SUBSTITUTE('processed.cleveland - COmpl (2)'!C25,".",",")</f>
        <v>0,0</v>
      </c>
      <c r="D25" s="7" t="str">
        <f>SUBSTITUTE('processed.cleveland - COmpl (2)'!D25,".",",")</f>
        <v>4,0</v>
      </c>
      <c r="E25" s="7" t="str">
        <f>SUBSTITUTE('processed.cleveland - COmpl (2)'!E25,".",",")</f>
        <v>112,0</v>
      </c>
      <c r="F25" s="7" t="str">
        <f>SUBSTITUTE('processed.cleveland - COmpl (2)'!F25,".",",")</f>
        <v>149,0</v>
      </c>
      <c r="G25" s="7" t="str">
        <f>SUBSTITUTE('processed.cleveland - COmpl (2)'!G25,".",",")</f>
        <v>0,0</v>
      </c>
      <c r="H25" s="7" t="str">
        <f>SUBSTITUTE('processed.cleveland - COmpl (2)'!H25,".",",")</f>
        <v>0,0</v>
      </c>
      <c r="I25" s="7" t="str">
        <f>SUBSTITUTE('processed.cleveland - COmpl (2)'!I25,".",",")</f>
        <v>125,0</v>
      </c>
      <c r="J25" s="7" t="str">
        <f>SUBSTITUTE('processed.cleveland - COmpl (2)'!J25,".",",")</f>
        <v>0,0</v>
      </c>
      <c r="K25" s="7" t="str">
        <f>SUBSTITUTE('processed.cleveland - COmpl (2)'!K25,".",",")</f>
        <v>1,6</v>
      </c>
      <c r="L25" s="7" t="str">
        <f>SUBSTITUTE('processed.cleveland - COmpl (2)'!L25,".",",")</f>
        <v>2,0</v>
      </c>
      <c r="M25" s="7" t="str">
        <f>SUBSTITUTE('processed.cleveland - COmpl (2)'!M25,".",",")</f>
        <v>0,0</v>
      </c>
      <c r="N25" s="7" t="str">
        <f>SUBSTITUTE('processed.cleveland - COmpl (2)'!N25,".",",")</f>
        <v>3,0</v>
      </c>
      <c r="O25" s="6">
        <v>0</v>
      </c>
    </row>
    <row r="26" spans="1:15" x14ac:dyDescent="0.55000000000000004">
      <c r="A26" s="6" t="s">
        <v>169</v>
      </c>
      <c r="B26" s="7" t="str">
        <f>SUBSTITUTE('processed.cleveland - COmpl (2)'!B26,".",",")</f>
        <v>59,0</v>
      </c>
      <c r="C26" s="7" t="str">
        <f>SUBSTITUTE('processed.cleveland - COmpl (2)'!C26,".",",")</f>
        <v>1,0</v>
      </c>
      <c r="D26" s="7" t="str">
        <f>SUBSTITUTE('processed.cleveland - COmpl (2)'!D26,".",",")</f>
        <v>1,0</v>
      </c>
      <c r="E26" s="7" t="str">
        <f>SUBSTITUTE('processed.cleveland - COmpl (2)'!E26,".",",")</f>
        <v>134,0</v>
      </c>
      <c r="F26" s="7" t="str">
        <f>SUBSTITUTE('processed.cleveland - COmpl (2)'!F26,".",",")</f>
        <v>204,0</v>
      </c>
      <c r="G26" s="7" t="str">
        <f>SUBSTITUTE('processed.cleveland - COmpl (2)'!G26,".",",")</f>
        <v>0,0</v>
      </c>
      <c r="H26" s="7" t="str">
        <f>SUBSTITUTE('processed.cleveland - COmpl (2)'!H26,".",",")</f>
        <v>0,0</v>
      </c>
      <c r="I26" s="7" t="str">
        <f>SUBSTITUTE('processed.cleveland - COmpl (2)'!I26,".",",")</f>
        <v>162,0</v>
      </c>
      <c r="J26" s="7" t="str">
        <f>SUBSTITUTE('processed.cleveland - COmpl (2)'!J26,".",",")</f>
        <v>0,0</v>
      </c>
      <c r="K26" s="7" t="str">
        <f>SUBSTITUTE('processed.cleveland - COmpl (2)'!K26,".",",")</f>
        <v>0,8</v>
      </c>
      <c r="L26" s="7" t="str">
        <f>SUBSTITUTE('processed.cleveland - COmpl (2)'!L26,".",",")</f>
        <v>1,0</v>
      </c>
      <c r="M26" s="7" t="str">
        <f>SUBSTITUTE('processed.cleveland - COmpl (2)'!M26,".",",")</f>
        <v>2,0</v>
      </c>
      <c r="N26" s="7" t="str">
        <f>SUBSTITUTE('processed.cleveland - COmpl (2)'!N26,".",",")</f>
        <v>3,0</v>
      </c>
      <c r="O26" s="6">
        <v>1</v>
      </c>
    </row>
    <row r="27" spans="1:15" x14ac:dyDescent="0.55000000000000004">
      <c r="A27" s="6" t="s">
        <v>170</v>
      </c>
      <c r="B27" s="7" t="str">
        <f>SUBSTITUTE('processed.cleveland - COmpl (2)'!B27,".",",")</f>
        <v>64,0</v>
      </c>
      <c r="C27" s="7" t="str">
        <f>SUBSTITUTE('processed.cleveland - COmpl (2)'!C27,".",",")</f>
        <v>1,0</v>
      </c>
      <c r="D27" s="7" t="str">
        <f>SUBSTITUTE('processed.cleveland - COmpl (2)'!D27,".",",")</f>
        <v>1,0</v>
      </c>
      <c r="E27" s="7" t="str">
        <f>SUBSTITUTE('processed.cleveland - COmpl (2)'!E27,".",",")</f>
        <v>170,0</v>
      </c>
      <c r="F27" s="7" t="str">
        <f>SUBSTITUTE('processed.cleveland - COmpl (2)'!F27,".",",")</f>
        <v>227,0</v>
      </c>
      <c r="G27" s="7" t="str">
        <f>SUBSTITUTE('processed.cleveland - COmpl (2)'!G27,".",",")</f>
        <v>0,0</v>
      </c>
      <c r="H27" s="7" t="str">
        <f>SUBSTITUTE('processed.cleveland - COmpl (2)'!H27,".",",")</f>
        <v>2,0</v>
      </c>
      <c r="I27" s="7" t="str">
        <f>SUBSTITUTE('processed.cleveland - COmpl (2)'!I27,".",",")</f>
        <v>155,0</v>
      </c>
      <c r="J27" s="7" t="str">
        <f>SUBSTITUTE('processed.cleveland - COmpl (2)'!J27,".",",")</f>
        <v>0,0</v>
      </c>
      <c r="K27" s="7" t="str">
        <f>SUBSTITUTE('processed.cleveland - COmpl (2)'!K27,".",",")</f>
        <v>0,6</v>
      </c>
      <c r="L27" s="7" t="str">
        <f>SUBSTITUTE('processed.cleveland - COmpl (2)'!L27,".",",")</f>
        <v>2,0</v>
      </c>
      <c r="M27" s="7" t="str">
        <f>SUBSTITUTE('processed.cleveland - COmpl (2)'!M27,".",",")</f>
        <v>0,0</v>
      </c>
      <c r="N27" s="7" t="str">
        <f>SUBSTITUTE('processed.cleveland - COmpl (2)'!N27,".",",")</f>
        <v>7,0</v>
      </c>
      <c r="O27" s="6">
        <v>0</v>
      </c>
    </row>
    <row r="28" spans="1:15" x14ac:dyDescent="0.55000000000000004">
      <c r="A28" s="6" t="s">
        <v>171</v>
      </c>
      <c r="B28" s="7" t="str">
        <f>SUBSTITUTE('processed.cleveland - COmpl (2)'!B28,".",",")</f>
        <v>66,0</v>
      </c>
      <c r="C28" s="7" t="str">
        <f>SUBSTITUTE('processed.cleveland - COmpl (2)'!C28,".",",")</f>
        <v>0,0</v>
      </c>
      <c r="D28" s="7" t="str">
        <f>SUBSTITUTE('processed.cleveland - COmpl (2)'!D28,".",",")</f>
        <v>3,0</v>
      </c>
      <c r="E28" s="7" t="str">
        <f>SUBSTITUTE('processed.cleveland - COmpl (2)'!E28,".",",")</f>
        <v>146,0</v>
      </c>
      <c r="F28" s="7" t="str">
        <f>SUBSTITUTE('processed.cleveland - COmpl (2)'!F28,".",",")</f>
        <v>278,0</v>
      </c>
      <c r="G28" s="7" t="str">
        <f>SUBSTITUTE('processed.cleveland - COmpl (2)'!G28,".",",")</f>
        <v>0,0</v>
      </c>
      <c r="H28" s="7" t="str">
        <f>SUBSTITUTE('processed.cleveland - COmpl (2)'!H28,".",",")</f>
        <v>2,0</v>
      </c>
      <c r="I28" s="7" t="str">
        <f>SUBSTITUTE('processed.cleveland - COmpl (2)'!I28,".",",")</f>
        <v>152,0</v>
      </c>
      <c r="J28" s="7" t="str">
        <f>SUBSTITUTE('processed.cleveland - COmpl (2)'!J28,".",",")</f>
        <v>0,0</v>
      </c>
      <c r="K28" s="7" t="str">
        <f>SUBSTITUTE('processed.cleveland - COmpl (2)'!K28,".",",")</f>
        <v>0,0</v>
      </c>
      <c r="L28" s="7" t="str">
        <f>SUBSTITUTE('processed.cleveland - COmpl (2)'!L28,".",",")</f>
        <v>2,0</v>
      </c>
      <c r="M28" s="7" t="str">
        <f>SUBSTITUTE('processed.cleveland - COmpl (2)'!M28,".",",")</f>
        <v>1,0</v>
      </c>
      <c r="N28" s="7" t="str">
        <f>SUBSTITUTE('processed.cleveland - COmpl (2)'!N28,".",",")</f>
        <v>3,0</v>
      </c>
      <c r="O28" s="6">
        <v>0</v>
      </c>
    </row>
    <row r="29" spans="1:15" x14ac:dyDescent="0.55000000000000004">
      <c r="A29" s="6" t="s">
        <v>172</v>
      </c>
      <c r="B29" s="7" t="str">
        <f>SUBSTITUTE('processed.cleveland - COmpl (2)'!B29,".",",")</f>
        <v>39,0</v>
      </c>
      <c r="C29" s="7" t="str">
        <f>SUBSTITUTE('processed.cleveland - COmpl (2)'!C29,".",",")</f>
        <v>0,0</v>
      </c>
      <c r="D29" s="7" t="str">
        <f>SUBSTITUTE('processed.cleveland - COmpl (2)'!D29,".",",")</f>
        <v>3,0</v>
      </c>
      <c r="E29" s="7" t="str">
        <f>SUBSTITUTE('processed.cleveland - COmpl (2)'!E29,".",",")</f>
        <v>138,0</v>
      </c>
      <c r="F29" s="7" t="str">
        <f>SUBSTITUTE('processed.cleveland - COmpl (2)'!F29,".",",")</f>
        <v>220,0</v>
      </c>
      <c r="G29" s="7" t="str">
        <f>SUBSTITUTE('processed.cleveland - COmpl (2)'!G29,".",",")</f>
        <v>0,0</v>
      </c>
      <c r="H29" s="7" t="str">
        <f>SUBSTITUTE('processed.cleveland - COmpl (2)'!H29,".",",")</f>
        <v>0,0</v>
      </c>
      <c r="I29" s="7" t="str">
        <f>SUBSTITUTE('processed.cleveland - COmpl (2)'!I29,".",",")</f>
        <v>152,0</v>
      </c>
      <c r="J29" s="7" t="str">
        <f>SUBSTITUTE('processed.cleveland - COmpl (2)'!J29,".",",")</f>
        <v>0,0</v>
      </c>
      <c r="K29" s="7" t="str">
        <f>SUBSTITUTE('processed.cleveland - COmpl (2)'!K29,".",",")</f>
        <v>0,0</v>
      </c>
      <c r="L29" s="7" t="str">
        <f>SUBSTITUTE('processed.cleveland - COmpl (2)'!L29,".",",")</f>
        <v>2,0</v>
      </c>
      <c r="M29" s="7" t="str">
        <f>SUBSTITUTE('processed.cleveland - COmpl (2)'!M29,".",",")</f>
        <v>0,0</v>
      </c>
      <c r="N29" s="7" t="str">
        <f>SUBSTITUTE('processed.cleveland - COmpl (2)'!N29,".",",")</f>
        <v>3,0</v>
      </c>
      <c r="O29" s="6">
        <v>0</v>
      </c>
    </row>
    <row r="30" spans="1:15" x14ac:dyDescent="0.55000000000000004">
      <c r="A30" s="6" t="s">
        <v>173</v>
      </c>
      <c r="B30" s="7" t="str">
        <f>SUBSTITUTE('processed.cleveland - COmpl (2)'!B30,".",",")</f>
        <v>57,0</v>
      </c>
      <c r="C30" s="7" t="str">
        <f>SUBSTITUTE('processed.cleveland - COmpl (2)'!C30,".",",")</f>
        <v>1,0</v>
      </c>
      <c r="D30" s="7" t="str">
        <f>SUBSTITUTE('processed.cleveland - COmpl (2)'!D30,".",",")</f>
        <v>2,0</v>
      </c>
      <c r="E30" s="7" t="str">
        <f>SUBSTITUTE('processed.cleveland - COmpl (2)'!E30,".",",")</f>
        <v>154,0</v>
      </c>
      <c r="F30" s="7" t="str">
        <f>SUBSTITUTE('processed.cleveland - COmpl (2)'!F30,".",",")</f>
        <v>232,0</v>
      </c>
      <c r="G30" s="7" t="str">
        <f>SUBSTITUTE('processed.cleveland - COmpl (2)'!G30,".",",")</f>
        <v>0,0</v>
      </c>
      <c r="H30" s="7" t="str">
        <f>SUBSTITUTE('processed.cleveland - COmpl (2)'!H30,".",",")</f>
        <v>2,0</v>
      </c>
      <c r="I30" s="7" t="str">
        <f>SUBSTITUTE('processed.cleveland - COmpl (2)'!I30,".",",")</f>
        <v>164,0</v>
      </c>
      <c r="J30" s="7" t="str">
        <f>SUBSTITUTE('processed.cleveland - COmpl (2)'!J30,".",",")</f>
        <v>0,0</v>
      </c>
      <c r="K30" s="7" t="str">
        <f>SUBSTITUTE('processed.cleveland - COmpl (2)'!K30,".",",")</f>
        <v>0,0</v>
      </c>
      <c r="L30" s="7" t="str">
        <f>SUBSTITUTE('processed.cleveland - COmpl (2)'!L30,".",",")</f>
        <v>1,0</v>
      </c>
      <c r="M30" s="7" t="str">
        <f>SUBSTITUTE('processed.cleveland - COmpl (2)'!M30,".",",")</f>
        <v>1,0</v>
      </c>
      <c r="N30" s="7" t="str">
        <f>SUBSTITUTE('processed.cleveland - COmpl (2)'!N30,".",",")</f>
        <v>3,0</v>
      </c>
      <c r="O30" s="6">
        <v>1</v>
      </c>
    </row>
    <row r="31" spans="1:15" x14ac:dyDescent="0.55000000000000004">
      <c r="A31" s="6" t="s">
        <v>174</v>
      </c>
      <c r="B31" s="7" t="str">
        <f>SUBSTITUTE('processed.cleveland - COmpl (2)'!B31,".",",")</f>
        <v>58,0</v>
      </c>
      <c r="C31" s="7" t="str">
        <f>SUBSTITUTE('processed.cleveland - COmpl (2)'!C31,".",",")</f>
        <v>0,0</v>
      </c>
      <c r="D31" s="7" t="str">
        <f>SUBSTITUTE('processed.cleveland - COmpl (2)'!D31,".",",")</f>
        <v>4,0</v>
      </c>
      <c r="E31" s="7" t="str">
        <f>SUBSTITUTE('processed.cleveland - COmpl (2)'!E31,".",",")</f>
        <v>130,0</v>
      </c>
      <c r="F31" s="7" t="str">
        <f>SUBSTITUTE('processed.cleveland - COmpl (2)'!F31,".",",")</f>
        <v>197,0</v>
      </c>
      <c r="G31" s="7" t="str">
        <f>SUBSTITUTE('processed.cleveland - COmpl (2)'!G31,".",",")</f>
        <v>0,0</v>
      </c>
      <c r="H31" s="7" t="str">
        <f>SUBSTITUTE('processed.cleveland - COmpl (2)'!H31,".",",")</f>
        <v>0,0</v>
      </c>
      <c r="I31" s="7" t="str">
        <f>SUBSTITUTE('processed.cleveland - COmpl (2)'!I31,".",",")</f>
        <v>131,0</v>
      </c>
      <c r="J31" s="7" t="str">
        <f>SUBSTITUTE('processed.cleveland - COmpl (2)'!J31,".",",")</f>
        <v>0,0</v>
      </c>
      <c r="K31" s="7" t="str">
        <f>SUBSTITUTE('processed.cleveland - COmpl (2)'!K31,".",",")</f>
        <v>0,6</v>
      </c>
      <c r="L31" s="7" t="str">
        <f>SUBSTITUTE('processed.cleveland - COmpl (2)'!L31,".",",")</f>
        <v>2,0</v>
      </c>
      <c r="M31" s="7" t="str">
        <f>SUBSTITUTE('processed.cleveland - COmpl (2)'!M31,".",",")</f>
        <v>0,0</v>
      </c>
      <c r="N31" s="7" t="str">
        <f>SUBSTITUTE('processed.cleveland - COmpl (2)'!N31,".",",")</f>
        <v>3,0</v>
      </c>
      <c r="O31" s="6">
        <v>0</v>
      </c>
    </row>
    <row r="32" spans="1:15" x14ac:dyDescent="0.55000000000000004">
      <c r="A32" s="6" t="s">
        <v>175</v>
      </c>
      <c r="B32" s="7" t="str">
        <f>SUBSTITUTE('processed.cleveland - COmpl (2)'!B32,".",",")</f>
        <v>57,0</v>
      </c>
      <c r="C32" s="7" t="str">
        <f>SUBSTITUTE('processed.cleveland - COmpl (2)'!C32,".",",")</f>
        <v>1,0</v>
      </c>
      <c r="D32" s="7" t="str">
        <f>SUBSTITUTE('processed.cleveland - COmpl (2)'!D32,".",",")</f>
        <v>4,0</v>
      </c>
      <c r="E32" s="7" t="str">
        <f>SUBSTITUTE('processed.cleveland - COmpl (2)'!E32,".",",")</f>
        <v>110,0</v>
      </c>
      <c r="F32" s="7" t="str">
        <f>SUBSTITUTE('processed.cleveland - COmpl (2)'!F32,".",",")</f>
        <v>335,0</v>
      </c>
      <c r="G32" s="7" t="str">
        <f>SUBSTITUTE('processed.cleveland - COmpl (2)'!G32,".",",")</f>
        <v>0,0</v>
      </c>
      <c r="H32" s="7" t="str">
        <f>SUBSTITUTE('processed.cleveland - COmpl (2)'!H32,".",",")</f>
        <v>0,0</v>
      </c>
      <c r="I32" s="7" t="str">
        <f>SUBSTITUTE('processed.cleveland - COmpl (2)'!I32,".",",")</f>
        <v>143,0</v>
      </c>
      <c r="J32" s="7" t="str">
        <f>SUBSTITUTE('processed.cleveland - COmpl (2)'!J32,".",",")</f>
        <v>1,0</v>
      </c>
      <c r="K32" s="7" t="str">
        <f>SUBSTITUTE('processed.cleveland - COmpl (2)'!K32,".",",")</f>
        <v>3,0</v>
      </c>
      <c r="L32" s="7" t="str">
        <f>SUBSTITUTE('processed.cleveland - COmpl (2)'!L32,".",",")</f>
        <v>2,0</v>
      </c>
      <c r="M32" s="7" t="str">
        <f>SUBSTITUTE('processed.cleveland - COmpl (2)'!M32,".",",")</f>
        <v>1,0</v>
      </c>
      <c r="N32" s="7" t="str">
        <f>SUBSTITUTE('processed.cleveland - COmpl (2)'!N32,".",",")</f>
        <v>7,0</v>
      </c>
      <c r="O32" s="6">
        <v>2</v>
      </c>
    </row>
    <row r="33" spans="1:15" x14ac:dyDescent="0.55000000000000004">
      <c r="A33" s="6" t="s">
        <v>176</v>
      </c>
      <c r="B33" s="7" t="str">
        <f>SUBSTITUTE('processed.cleveland - COmpl (2)'!B33,".",",")</f>
        <v>47,0</v>
      </c>
      <c r="C33" s="7" t="str">
        <f>SUBSTITUTE('processed.cleveland - COmpl (2)'!C33,".",",")</f>
        <v>1,0</v>
      </c>
      <c r="D33" s="7" t="str">
        <f>SUBSTITUTE('processed.cleveland - COmpl (2)'!D33,".",",")</f>
        <v>3,0</v>
      </c>
      <c r="E33" s="7" t="str">
        <f>SUBSTITUTE('processed.cleveland - COmpl (2)'!E33,".",",")</f>
        <v>130,0</v>
      </c>
      <c r="F33" s="7" t="str">
        <f>SUBSTITUTE('processed.cleveland - COmpl (2)'!F33,".",",")</f>
        <v>253,0</v>
      </c>
      <c r="G33" s="7" t="str">
        <f>SUBSTITUTE('processed.cleveland - COmpl (2)'!G33,".",",")</f>
        <v>0,0</v>
      </c>
      <c r="H33" s="7" t="str">
        <f>SUBSTITUTE('processed.cleveland - COmpl (2)'!H33,".",",")</f>
        <v>0,0</v>
      </c>
      <c r="I33" s="7" t="str">
        <f>SUBSTITUTE('processed.cleveland - COmpl (2)'!I33,".",",")</f>
        <v>179,0</v>
      </c>
      <c r="J33" s="7" t="str">
        <f>SUBSTITUTE('processed.cleveland - COmpl (2)'!J33,".",",")</f>
        <v>0,0</v>
      </c>
      <c r="K33" s="7" t="str">
        <f>SUBSTITUTE('processed.cleveland - COmpl (2)'!K33,".",",")</f>
        <v>0,0</v>
      </c>
      <c r="L33" s="7" t="str">
        <f>SUBSTITUTE('processed.cleveland - COmpl (2)'!L33,".",",")</f>
        <v>1,0</v>
      </c>
      <c r="M33" s="7" t="str">
        <f>SUBSTITUTE('processed.cleveland - COmpl (2)'!M33,".",",")</f>
        <v>0,0</v>
      </c>
      <c r="N33" s="7" t="str">
        <f>SUBSTITUTE('processed.cleveland - COmpl (2)'!N33,".",",")</f>
        <v>3,0</v>
      </c>
      <c r="O33" s="6">
        <v>0</v>
      </c>
    </row>
    <row r="34" spans="1:15" x14ac:dyDescent="0.55000000000000004">
      <c r="A34" s="6" t="s">
        <v>177</v>
      </c>
      <c r="B34" s="7" t="str">
        <f>SUBSTITUTE('processed.cleveland - COmpl (2)'!B34,".",",")</f>
        <v>55,0</v>
      </c>
      <c r="C34" s="7" t="str">
        <f>SUBSTITUTE('processed.cleveland - COmpl (2)'!C34,".",",")</f>
        <v>0,0</v>
      </c>
      <c r="D34" s="7" t="str">
        <f>SUBSTITUTE('processed.cleveland - COmpl (2)'!D34,".",",")</f>
        <v>4,0</v>
      </c>
      <c r="E34" s="7" t="str">
        <f>SUBSTITUTE('processed.cleveland - COmpl (2)'!E34,".",",")</f>
        <v>128,0</v>
      </c>
      <c r="F34" s="7" t="str">
        <f>SUBSTITUTE('processed.cleveland - COmpl (2)'!F34,".",",")</f>
        <v>205,0</v>
      </c>
      <c r="G34" s="7" t="str">
        <f>SUBSTITUTE('processed.cleveland - COmpl (2)'!G34,".",",")</f>
        <v>0,0</v>
      </c>
      <c r="H34" s="7" t="str">
        <f>SUBSTITUTE('processed.cleveland - COmpl (2)'!H34,".",",")</f>
        <v>1,0</v>
      </c>
      <c r="I34" s="7" t="str">
        <f>SUBSTITUTE('processed.cleveland - COmpl (2)'!I34,".",",")</f>
        <v>130,0</v>
      </c>
      <c r="J34" s="7" t="str">
        <f>SUBSTITUTE('processed.cleveland - COmpl (2)'!J34,".",",")</f>
        <v>1,0</v>
      </c>
      <c r="K34" s="7" t="str">
        <f>SUBSTITUTE('processed.cleveland - COmpl (2)'!K34,".",",")</f>
        <v>2,0</v>
      </c>
      <c r="L34" s="7" t="str">
        <f>SUBSTITUTE('processed.cleveland - COmpl (2)'!L34,".",",")</f>
        <v>2,0</v>
      </c>
      <c r="M34" s="7" t="str">
        <f>SUBSTITUTE('processed.cleveland - COmpl (2)'!M34,".",",")</f>
        <v>1,0</v>
      </c>
      <c r="N34" s="7" t="str">
        <f>SUBSTITUTE('processed.cleveland - COmpl (2)'!N34,".",",")</f>
        <v>7,0</v>
      </c>
      <c r="O34" s="6">
        <v>3</v>
      </c>
    </row>
    <row r="35" spans="1:15" x14ac:dyDescent="0.55000000000000004">
      <c r="A35" s="6" t="s">
        <v>178</v>
      </c>
      <c r="B35" s="7" t="str">
        <f>SUBSTITUTE('processed.cleveland - COmpl (2)'!B35,".",",")</f>
        <v>35,0</v>
      </c>
      <c r="C35" s="7" t="str">
        <f>SUBSTITUTE('processed.cleveland - COmpl (2)'!C35,".",",")</f>
        <v>1,0</v>
      </c>
      <c r="D35" s="7" t="str">
        <f>SUBSTITUTE('processed.cleveland - COmpl (2)'!D35,".",",")</f>
        <v>2,0</v>
      </c>
      <c r="E35" s="7" t="str">
        <f>SUBSTITUTE('processed.cleveland - COmpl (2)'!E35,".",",")</f>
        <v>122,0</v>
      </c>
      <c r="F35" s="7" t="str">
        <f>SUBSTITUTE('processed.cleveland - COmpl (2)'!F35,".",",")</f>
        <v>192,0</v>
      </c>
      <c r="G35" s="7" t="str">
        <f>SUBSTITUTE('processed.cleveland - COmpl (2)'!G35,".",",")</f>
        <v>0,0</v>
      </c>
      <c r="H35" s="7" t="str">
        <f>SUBSTITUTE('processed.cleveland - COmpl (2)'!H35,".",",")</f>
        <v>0,0</v>
      </c>
      <c r="I35" s="7" t="str">
        <f>SUBSTITUTE('processed.cleveland - COmpl (2)'!I35,".",",")</f>
        <v>174,0</v>
      </c>
      <c r="J35" s="7" t="str">
        <f>SUBSTITUTE('processed.cleveland - COmpl (2)'!J35,".",",")</f>
        <v>0,0</v>
      </c>
      <c r="K35" s="7" t="str">
        <f>SUBSTITUTE('processed.cleveland - COmpl (2)'!K35,".",",")</f>
        <v>0,0</v>
      </c>
      <c r="L35" s="7" t="str">
        <f>SUBSTITUTE('processed.cleveland - COmpl (2)'!L35,".",",")</f>
        <v>1,0</v>
      </c>
      <c r="M35" s="7" t="str">
        <f>SUBSTITUTE('processed.cleveland - COmpl (2)'!M35,".",",")</f>
        <v>0,0</v>
      </c>
      <c r="N35" s="7" t="str">
        <f>SUBSTITUTE('processed.cleveland - COmpl (2)'!N35,".",",")</f>
        <v>3,0</v>
      </c>
      <c r="O35" s="6">
        <v>0</v>
      </c>
    </row>
    <row r="36" spans="1:15" x14ac:dyDescent="0.55000000000000004">
      <c r="A36" s="6" t="s">
        <v>179</v>
      </c>
      <c r="B36" s="7" t="str">
        <f>SUBSTITUTE('processed.cleveland - COmpl (2)'!B36,".",",")</f>
        <v>61,0</v>
      </c>
      <c r="C36" s="7" t="str">
        <f>SUBSTITUTE('processed.cleveland - COmpl (2)'!C36,".",",")</f>
        <v>1,0</v>
      </c>
      <c r="D36" s="7" t="str">
        <f>SUBSTITUTE('processed.cleveland - COmpl (2)'!D36,".",",")</f>
        <v>4,0</v>
      </c>
      <c r="E36" s="7" t="str">
        <f>SUBSTITUTE('processed.cleveland - COmpl (2)'!E36,".",",")</f>
        <v>148,0</v>
      </c>
      <c r="F36" s="7" t="str">
        <f>SUBSTITUTE('processed.cleveland - COmpl (2)'!F36,".",",")</f>
        <v>203,0</v>
      </c>
      <c r="G36" s="7" t="str">
        <f>SUBSTITUTE('processed.cleveland - COmpl (2)'!G36,".",",")</f>
        <v>0,0</v>
      </c>
      <c r="H36" s="7" t="str">
        <f>SUBSTITUTE('processed.cleveland - COmpl (2)'!H36,".",",")</f>
        <v>0,0</v>
      </c>
      <c r="I36" s="7" t="str">
        <f>SUBSTITUTE('processed.cleveland - COmpl (2)'!I36,".",",")</f>
        <v>161,0</v>
      </c>
      <c r="J36" s="7" t="str">
        <f>SUBSTITUTE('processed.cleveland - COmpl (2)'!J36,".",",")</f>
        <v>0,0</v>
      </c>
      <c r="K36" s="7" t="str">
        <f>SUBSTITUTE('processed.cleveland - COmpl (2)'!K36,".",",")</f>
        <v>0,0</v>
      </c>
      <c r="L36" s="7" t="str">
        <f>SUBSTITUTE('processed.cleveland - COmpl (2)'!L36,".",",")</f>
        <v>1,0</v>
      </c>
      <c r="M36" s="7" t="str">
        <f>SUBSTITUTE('processed.cleveland - COmpl (2)'!M36,".",",")</f>
        <v>1,0</v>
      </c>
      <c r="N36" s="7" t="str">
        <f>SUBSTITUTE('processed.cleveland - COmpl (2)'!N36,".",",")</f>
        <v>7,0</v>
      </c>
      <c r="O36" s="6">
        <v>2</v>
      </c>
    </row>
    <row r="37" spans="1:15" x14ac:dyDescent="0.55000000000000004">
      <c r="A37" s="6" t="s">
        <v>180</v>
      </c>
      <c r="B37" s="7" t="str">
        <f>SUBSTITUTE('processed.cleveland - COmpl (2)'!B37,".",",")</f>
        <v>58,0</v>
      </c>
      <c r="C37" s="7" t="str">
        <f>SUBSTITUTE('processed.cleveland - COmpl (2)'!C37,".",",")</f>
        <v>1,0</v>
      </c>
      <c r="D37" s="7" t="str">
        <f>SUBSTITUTE('processed.cleveland - COmpl (2)'!D37,".",",")</f>
        <v>4,0</v>
      </c>
      <c r="E37" s="7" t="str">
        <f>SUBSTITUTE('processed.cleveland - COmpl (2)'!E37,".",",")</f>
        <v>114,0</v>
      </c>
      <c r="F37" s="7" t="str">
        <f>SUBSTITUTE('processed.cleveland - COmpl (2)'!F37,".",",")</f>
        <v>318,0</v>
      </c>
      <c r="G37" s="7" t="str">
        <f>SUBSTITUTE('processed.cleveland - COmpl (2)'!G37,".",",")</f>
        <v>0,0</v>
      </c>
      <c r="H37" s="7" t="str">
        <f>SUBSTITUTE('processed.cleveland - COmpl (2)'!H37,".",",")</f>
        <v>1,0</v>
      </c>
      <c r="I37" s="7" t="str">
        <f>SUBSTITUTE('processed.cleveland - COmpl (2)'!I37,".",",")</f>
        <v>140,0</v>
      </c>
      <c r="J37" s="7" t="str">
        <f>SUBSTITUTE('processed.cleveland - COmpl (2)'!J37,".",",")</f>
        <v>0,0</v>
      </c>
      <c r="K37" s="7" t="str">
        <f>SUBSTITUTE('processed.cleveland - COmpl (2)'!K37,".",",")</f>
        <v>4,4</v>
      </c>
      <c r="L37" s="7" t="str">
        <f>SUBSTITUTE('processed.cleveland - COmpl (2)'!L37,".",",")</f>
        <v>3,0</v>
      </c>
      <c r="M37" s="7" t="str">
        <f>SUBSTITUTE('processed.cleveland - COmpl (2)'!M37,".",",")</f>
        <v>3,0</v>
      </c>
      <c r="N37" s="7" t="str">
        <f>SUBSTITUTE('processed.cleveland - COmpl (2)'!N37,".",",")</f>
        <v>6,0</v>
      </c>
      <c r="O37" s="6">
        <v>4</v>
      </c>
    </row>
    <row r="38" spans="1:15" x14ac:dyDescent="0.55000000000000004">
      <c r="A38" s="6" t="s">
        <v>181</v>
      </c>
      <c r="B38" s="7" t="str">
        <f>SUBSTITUTE('processed.cleveland - COmpl (2)'!B38,".",",")</f>
        <v>58,0</v>
      </c>
      <c r="C38" s="7" t="str">
        <f>SUBSTITUTE('processed.cleveland - COmpl (2)'!C38,".",",")</f>
        <v>0,0</v>
      </c>
      <c r="D38" s="7" t="str">
        <f>SUBSTITUTE('processed.cleveland - COmpl (2)'!D38,".",",")</f>
        <v>4,0</v>
      </c>
      <c r="E38" s="7" t="str">
        <f>SUBSTITUTE('processed.cleveland - COmpl (2)'!E38,".",",")</f>
        <v>170,0</v>
      </c>
      <c r="F38" s="7" t="str">
        <f>SUBSTITUTE('processed.cleveland - COmpl (2)'!F38,".",",")</f>
        <v>225,0</v>
      </c>
      <c r="G38" s="7" t="str">
        <f>SUBSTITUTE('processed.cleveland - COmpl (2)'!G38,".",",")</f>
        <v>1,0</v>
      </c>
      <c r="H38" s="7" t="str">
        <f>SUBSTITUTE('processed.cleveland - COmpl (2)'!H38,".",",")</f>
        <v>2,0</v>
      </c>
      <c r="I38" s="7" t="str">
        <f>SUBSTITUTE('processed.cleveland - COmpl (2)'!I38,".",",")</f>
        <v>146,0</v>
      </c>
      <c r="J38" s="7" t="str">
        <f>SUBSTITUTE('processed.cleveland - COmpl (2)'!J38,".",",")</f>
        <v>1,0</v>
      </c>
      <c r="K38" s="7" t="str">
        <f>SUBSTITUTE('processed.cleveland - COmpl (2)'!K38,".",",")</f>
        <v>2,8</v>
      </c>
      <c r="L38" s="7" t="str">
        <f>SUBSTITUTE('processed.cleveland - COmpl (2)'!L38,".",",")</f>
        <v>2,0</v>
      </c>
      <c r="M38" s="7" t="str">
        <f>SUBSTITUTE('processed.cleveland - COmpl (2)'!M38,".",",")</f>
        <v>2,0</v>
      </c>
      <c r="N38" s="7" t="str">
        <f>SUBSTITUTE('processed.cleveland - COmpl (2)'!N38,".",",")</f>
        <v>6,0</v>
      </c>
      <c r="O38" s="6">
        <v>2</v>
      </c>
    </row>
    <row r="39" spans="1:15" x14ac:dyDescent="0.55000000000000004">
      <c r="A39" s="6" t="s">
        <v>182</v>
      </c>
      <c r="B39" s="7" t="str">
        <f>SUBSTITUTE('processed.cleveland - COmpl (2)'!B39,".",",")</f>
        <v>58,0</v>
      </c>
      <c r="C39" s="7" t="str">
        <f>SUBSTITUTE('processed.cleveland - COmpl (2)'!C39,".",",")</f>
        <v>1,0</v>
      </c>
      <c r="D39" s="7" t="str">
        <f>SUBSTITUTE('processed.cleveland - COmpl (2)'!D39,".",",")</f>
        <v>2,0</v>
      </c>
      <c r="E39" s="7" t="str">
        <f>SUBSTITUTE('processed.cleveland - COmpl (2)'!E39,".",",")</f>
        <v>125,0</v>
      </c>
      <c r="F39" s="7" t="str">
        <f>SUBSTITUTE('processed.cleveland - COmpl (2)'!F39,".",",")</f>
        <v>220,0</v>
      </c>
      <c r="G39" s="7" t="str">
        <f>SUBSTITUTE('processed.cleveland - COmpl (2)'!G39,".",",")</f>
        <v>0,0</v>
      </c>
      <c r="H39" s="7" t="str">
        <f>SUBSTITUTE('processed.cleveland - COmpl (2)'!H39,".",",")</f>
        <v>0,0</v>
      </c>
      <c r="I39" s="7" t="str">
        <f>SUBSTITUTE('processed.cleveland - COmpl (2)'!I39,".",",")</f>
        <v>144,0</v>
      </c>
      <c r="J39" s="7" t="str">
        <f>SUBSTITUTE('processed.cleveland - COmpl (2)'!J39,".",",")</f>
        <v>0,0</v>
      </c>
      <c r="K39" s="7" t="str">
        <f>SUBSTITUTE('processed.cleveland - COmpl (2)'!K39,".",",")</f>
        <v>0,4</v>
      </c>
      <c r="L39" s="7" t="str">
        <f>SUBSTITUTE('processed.cleveland - COmpl (2)'!L39,".",",")</f>
        <v>2,0</v>
      </c>
      <c r="M39" s="7" t="str">
        <f>SUBSTITUTE('processed.cleveland - COmpl (2)'!M39,".",",")</f>
        <v>?</v>
      </c>
      <c r="N39" s="7" t="str">
        <f>SUBSTITUTE('processed.cleveland - COmpl (2)'!N39,".",",")</f>
        <v>7,0</v>
      </c>
      <c r="O39" s="6">
        <v>0</v>
      </c>
    </row>
    <row r="40" spans="1:15" x14ac:dyDescent="0.55000000000000004">
      <c r="A40" s="6" t="s">
        <v>183</v>
      </c>
      <c r="B40" s="7" t="str">
        <f>SUBSTITUTE('processed.cleveland - COmpl (2)'!B40,".",",")</f>
        <v>56,0</v>
      </c>
      <c r="C40" s="7" t="str">
        <f>SUBSTITUTE('processed.cleveland - COmpl (2)'!C40,".",",")</f>
        <v>1,0</v>
      </c>
      <c r="D40" s="7" t="str">
        <f>SUBSTITUTE('processed.cleveland - COmpl (2)'!D40,".",",")</f>
        <v>2,0</v>
      </c>
      <c r="E40" s="7" t="str">
        <f>SUBSTITUTE('processed.cleveland - COmpl (2)'!E40,".",",")</f>
        <v>130,0</v>
      </c>
      <c r="F40" s="7" t="str">
        <f>SUBSTITUTE('processed.cleveland - COmpl (2)'!F40,".",",")</f>
        <v>221,0</v>
      </c>
      <c r="G40" s="7" t="str">
        <f>SUBSTITUTE('processed.cleveland - COmpl (2)'!G40,".",",")</f>
        <v>0,0</v>
      </c>
      <c r="H40" s="7" t="str">
        <f>SUBSTITUTE('processed.cleveland - COmpl (2)'!H40,".",",")</f>
        <v>2,0</v>
      </c>
      <c r="I40" s="7" t="str">
        <f>SUBSTITUTE('processed.cleveland - COmpl (2)'!I40,".",",")</f>
        <v>163,0</v>
      </c>
      <c r="J40" s="7" t="str">
        <f>SUBSTITUTE('processed.cleveland - COmpl (2)'!J40,".",",")</f>
        <v>0,0</v>
      </c>
      <c r="K40" s="7" t="str">
        <f>SUBSTITUTE('processed.cleveland - COmpl (2)'!K40,".",",")</f>
        <v>0,0</v>
      </c>
      <c r="L40" s="7" t="str">
        <f>SUBSTITUTE('processed.cleveland - COmpl (2)'!L40,".",",")</f>
        <v>1,0</v>
      </c>
      <c r="M40" s="7" t="str">
        <f>SUBSTITUTE('processed.cleveland - COmpl (2)'!M40,".",",")</f>
        <v>0,0</v>
      </c>
      <c r="N40" s="7" t="str">
        <f>SUBSTITUTE('processed.cleveland - COmpl (2)'!N40,".",",")</f>
        <v>7,0</v>
      </c>
      <c r="O40" s="6">
        <v>0</v>
      </c>
    </row>
    <row r="41" spans="1:15" x14ac:dyDescent="0.55000000000000004">
      <c r="A41" s="6" t="s">
        <v>184</v>
      </c>
      <c r="B41" s="7" t="str">
        <f>SUBSTITUTE('processed.cleveland - COmpl (2)'!B41,".",",")</f>
        <v>56,0</v>
      </c>
      <c r="C41" s="7" t="str">
        <f>SUBSTITUTE('processed.cleveland - COmpl (2)'!C41,".",",")</f>
        <v>1,0</v>
      </c>
      <c r="D41" s="7" t="str">
        <f>SUBSTITUTE('processed.cleveland - COmpl (2)'!D41,".",",")</f>
        <v>2,0</v>
      </c>
      <c r="E41" s="7" t="str">
        <f>SUBSTITUTE('processed.cleveland - COmpl (2)'!E41,".",",")</f>
        <v>120,0</v>
      </c>
      <c r="F41" s="7" t="str">
        <f>SUBSTITUTE('processed.cleveland - COmpl (2)'!F41,".",",")</f>
        <v>240,0</v>
      </c>
      <c r="G41" s="7" t="str">
        <f>SUBSTITUTE('processed.cleveland - COmpl (2)'!G41,".",",")</f>
        <v>0,0</v>
      </c>
      <c r="H41" s="7" t="str">
        <f>SUBSTITUTE('processed.cleveland - COmpl (2)'!H41,".",",")</f>
        <v>0,0</v>
      </c>
      <c r="I41" s="7" t="str">
        <f>SUBSTITUTE('processed.cleveland - COmpl (2)'!I41,".",",")</f>
        <v>169,0</v>
      </c>
      <c r="J41" s="7" t="str">
        <f>SUBSTITUTE('processed.cleveland - COmpl (2)'!J41,".",",")</f>
        <v>0,0</v>
      </c>
      <c r="K41" s="7" t="str">
        <f>SUBSTITUTE('processed.cleveland - COmpl (2)'!K41,".",",")</f>
        <v>0,0</v>
      </c>
      <c r="L41" s="7" t="str">
        <f>SUBSTITUTE('processed.cleveland - COmpl (2)'!L41,".",",")</f>
        <v>3,0</v>
      </c>
      <c r="M41" s="7" t="str">
        <f>SUBSTITUTE('processed.cleveland - COmpl (2)'!M41,".",",")</f>
        <v>0,0</v>
      </c>
      <c r="N41" s="7" t="str">
        <f>SUBSTITUTE('processed.cleveland - COmpl (2)'!N41,".",",")</f>
        <v>3,0</v>
      </c>
      <c r="O41" s="6">
        <v>0</v>
      </c>
    </row>
    <row r="42" spans="1:15" x14ac:dyDescent="0.55000000000000004">
      <c r="A42" s="6" t="s">
        <v>185</v>
      </c>
      <c r="B42" s="7" t="str">
        <f>SUBSTITUTE('processed.cleveland - COmpl (2)'!B42,".",",")</f>
        <v>67,0</v>
      </c>
      <c r="C42" s="7" t="str">
        <f>SUBSTITUTE('processed.cleveland - COmpl (2)'!C42,".",",")</f>
        <v>1,0</v>
      </c>
      <c r="D42" s="7" t="str">
        <f>SUBSTITUTE('processed.cleveland - COmpl (2)'!D42,".",",")</f>
        <v>3,0</v>
      </c>
      <c r="E42" s="7" t="str">
        <f>SUBSTITUTE('processed.cleveland - COmpl (2)'!E42,".",",")</f>
        <v>152,0</v>
      </c>
      <c r="F42" s="7" t="str">
        <f>SUBSTITUTE('processed.cleveland - COmpl (2)'!F42,".",",")</f>
        <v>212,0</v>
      </c>
      <c r="G42" s="7" t="str">
        <f>SUBSTITUTE('processed.cleveland - COmpl (2)'!G42,".",",")</f>
        <v>0,0</v>
      </c>
      <c r="H42" s="7" t="str">
        <f>SUBSTITUTE('processed.cleveland - COmpl (2)'!H42,".",",")</f>
        <v>2,0</v>
      </c>
      <c r="I42" s="7" t="str">
        <f>SUBSTITUTE('processed.cleveland - COmpl (2)'!I42,".",",")</f>
        <v>150,0</v>
      </c>
      <c r="J42" s="7" t="str">
        <f>SUBSTITUTE('processed.cleveland - COmpl (2)'!J42,".",",")</f>
        <v>0,0</v>
      </c>
      <c r="K42" s="7" t="str">
        <f>SUBSTITUTE('processed.cleveland - COmpl (2)'!K42,".",",")</f>
        <v>0,8</v>
      </c>
      <c r="L42" s="7" t="str">
        <f>SUBSTITUTE('processed.cleveland - COmpl (2)'!L42,".",",")</f>
        <v>2,0</v>
      </c>
      <c r="M42" s="7" t="str">
        <f>SUBSTITUTE('processed.cleveland - COmpl (2)'!M42,".",",")</f>
        <v>0,0</v>
      </c>
      <c r="N42" s="7" t="str">
        <f>SUBSTITUTE('processed.cleveland - COmpl (2)'!N42,".",",")</f>
        <v>7,0</v>
      </c>
      <c r="O42" s="6">
        <v>1</v>
      </c>
    </row>
    <row r="43" spans="1:15" x14ac:dyDescent="0.55000000000000004">
      <c r="A43" s="6" t="s">
        <v>186</v>
      </c>
      <c r="B43" s="7" t="str">
        <f>SUBSTITUTE('processed.cleveland - COmpl (2)'!B43,".",",")</f>
        <v>55,0</v>
      </c>
      <c r="C43" s="7" t="str">
        <f>SUBSTITUTE('processed.cleveland - COmpl (2)'!C43,".",",")</f>
        <v>0,0</v>
      </c>
      <c r="D43" s="7" t="str">
        <f>SUBSTITUTE('processed.cleveland - COmpl (2)'!D43,".",",")</f>
        <v>2,0</v>
      </c>
      <c r="E43" s="7" t="str">
        <f>SUBSTITUTE('processed.cleveland - COmpl (2)'!E43,".",",")</f>
        <v>132,0</v>
      </c>
      <c r="F43" s="7" t="str">
        <f>SUBSTITUTE('processed.cleveland - COmpl (2)'!F43,".",",")</f>
        <v>342,0</v>
      </c>
      <c r="G43" s="7" t="str">
        <f>SUBSTITUTE('processed.cleveland - COmpl (2)'!G43,".",",")</f>
        <v>0,0</v>
      </c>
      <c r="H43" s="7" t="str">
        <f>SUBSTITUTE('processed.cleveland - COmpl (2)'!H43,".",",")</f>
        <v>0,0</v>
      </c>
      <c r="I43" s="7" t="str">
        <f>SUBSTITUTE('processed.cleveland - COmpl (2)'!I43,".",",")</f>
        <v>166,0</v>
      </c>
      <c r="J43" s="7" t="str">
        <f>SUBSTITUTE('processed.cleveland - COmpl (2)'!J43,".",",")</f>
        <v>0,0</v>
      </c>
      <c r="K43" s="7" t="str">
        <f>SUBSTITUTE('processed.cleveland - COmpl (2)'!K43,".",",")</f>
        <v>1,2</v>
      </c>
      <c r="L43" s="7" t="str">
        <f>SUBSTITUTE('processed.cleveland - COmpl (2)'!L43,".",",")</f>
        <v>1,0</v>
      </c>
      <c r="M43" s="7" t="str">
        <f>SUBSTITUTE('processed.cleveland - COmpl (2)'!M43,".",",")</f>
        <v>0,0</v>
      </c>
      <c r="N43" s="7" t="str">
        <f>SUBSTITUTE('processed.cleveland - COmpl (2)'!N43,".",",")</f>
        <v>3,0</v>
      </c>
      <c r="O43" s="6">
        <v>0</v>
      </c>
    </row>
    <row r="44" spans="1:15" x14ac:dyDescent="0.55000000000000004">
      <c r="A44" s="6" t="s">
        <v>187</v>
      </c>
      <c r="B44" s="7" t="str">
        <f>SUBSTITUTE('processed.cleveland - COmpl (2)'!B44,".",",")</f>
        <v>44,0</v>
      </c>
      <c r="C44" s="7" t="str">
        <f>SUBSTITUTE('processed.cleveland - COmpl (2)'!C44,".",",")</f>
        <v>1,0</v>
      </c>
      <c r="D44" s="7" t="str">
        <f>SUBSTITUTE('processed.cleveland - COmpl (2)'!D44,".",",")</f>
        <v>4,0</v>
      </c>
      <c r="E44" s="7" t="str">
        <f>SUBSTITUTE('processed.cleveland - COmpl (2)'!E44,".",",")</f>
        <v>120,0</v>
      </c>
      <c r="F44" s="7" t="str">
        <f>SUBSTITUTE('processed.cleveland - COmpl (2)'!F44,".",",")</f>
        <v>169,0</v>
      </c>
      <c r="G44" s="7" t="str">
        <f>SUBSTITUTE('processed.cleveland - COmpl (2)'!G44,".",",")</f>
        <v>0,0</v>
      </c>
      <c r="H44" s="7" t="str">
        <f>SUBSTITUTE('processed.cleveland - COmpl (2)'!H44,".",",")</f>
        <v>0,0</v>
      </c>
      <c r="I44" s="7" t="str">
        <f>SUBSTITUTE('processed.cleveland - COmpl (2)'!I44,".",",")</f>
        <v>144,0</v>
      </c>
      <c r="J44" s="7" t="str">
        <f>SUBSTITUTE('processed.cleveland - COmpl (2)'!J44,".",",")</f>
        <v>1,0</v>
      </c>
      <c r="K44" s="7" t="str">
        <f>SUBSTITUTE('processed.cleveland - COmpl (2)'!K44,".",",")</f>
        <v>2,8</v>
      </c>
      <c r="L44" s="7" t="str">
        <f>SUBSTITUTE('processed.cleveland - COmpl (2)'!L44,".",",")</f>
        <v>3,0</v>
      </c>
      <c r="M44" s="7" t="str">
        <f>SUBSTITUTE('processed.cleveland - COmpl (2)'!M44,".",",")</f>
        <v>0,0</v>
      </c>
      <c r="N44" s="7" t="str">
        <f>SUBSTITUTE('processed.cleveland - COmpl (2)'!N44,".",",")</f>
        <v>6,0</v>
      </c>
      <c r="O44" s="6">
        <v>2</v>
      </c>
    </row>
    <row r="45" spans="1:15" x14ac:dyDescent="0.55000000000000004">
      <c r="A45" s="6" t="s">
        <v>188</v>
      </c>
      <c r="B45" s="7" t="str">
        <f>SUBSTITUTE('processed.cleveland - COmpl (2)'!B45,".",",")</f>
        <v>63,0</v>
      </c>
      <c r="C45" s="7" t="str">
        <f>SUBSTITUTE('processed.cleveland - COmpl (2)'!C45,".",",")</f>
        <v>1,0</v>
      </c>
      <c r="D45" s="7" t="str">
        <f>SUBSTITUTE('processed.cleveland - COmpl (2)'!D45,".",",")</f>
        <v>4,0</v>
      </c>
      <c r="E45" s="7" t="str">
        <f>SUBSTITUTE('processed.cleveland - COmpl (2)'!E45,".",",")</f>
        <v>140,0</v>
      </c>
      <c r="F45" s="7" t="str">
        <f>SUBSTITUTE('processed.cleveland - COmpl (2)'!F45,".",",")</f>
        <v>187,0</v>
      </c>
      <c r="G45" s="7" t="str">
        <f>SUBSTITUTE('processed.cleveland - COmpl (2)'!G45,".",",")</f>
        <v>0,0</v>
      </c>
      <c r="H45" s="7" t="str">
        <f>SUBSTITUTE('processed.cleveland - COmpl (2)'!H45,".",",")</f>
        <v>2,0</v>
      </c>
      <c r="I45" s="7" t="str">
        <f>SUBSTITUTE('processed.cleveland - COmpl (2)'!I45,".",",")</f>
        <v>144,0</v>
      </c>
      <c r="J45" s="7" t="str">
        <f>SUBSTITUTE('processed.cleveland - COmpl (2)'!J45,".",",")</f>
        <v>1,0</v>
      </c>
      <c r="K45" s="7" t="str">
        <f>SUBSTITUTE('processed.cleveland - COmpl (2)'!K45,".",",")</f>
        <v>4,0</v>
      </c>
      <c r="L45" s="7" t="str">
        <f>SUBSTITUTE('processed.cleveland - COmpl (2)'!L45,".",",")</f>
        <v>1,0</v>
      </c>
      <c r="M45" s="7" t="str">
        <f>SUBSTITUTE('processed.cleveland - COmpl (2)'!M45,".",",")</f>
        <v>2,0</v>
      </c>
      <c r="N45" s="7" t="str">
        <f>SUBSTITUTE('processed.cleveland - COmpl (2)'!N45,".",",")</f>
        <v>7,0</v>
      </c>
      <c r="O45" s="6">
        <v>2</v>
      </c>
    </row>
    <row r="46" spans="1:15" x14ac:dyDescent="0.55000000000000004">
      <c r="A46" s="6" t="s">
        <v>189</v>
      </c>
      <c r="B46" s="7" t="str">
        <f>SUBSTITUTE('processed.cleveland - COmpl (2)'!B46,".",",")</f>
        <v>63,0</v>
      </c>
      <c r="C46" s="7" t="str">
        <f>SUBSTITUTE('processed.cleveland - COmpl (2)'!C46,".",",")</f>
        <v>0,0</v>
      </c>
      <c r="D46" s="7" t="str">
        <f>SUBSTITUTE('processed.cleveland - COmpl (2)'!D46,".",",")</f>
        <v>4,0</v>
      </c>
      <c r="E46" s="7" t="str">
        <f>SUBSTITUTE('processed.cleveland - COmpl (2)'!E46,".",",")</f>
        <v>124,0</v>
      </c>
      <c r="F46" s="7" t="str">
        <f>SUBSTITUTE('processed.cleveland - COmpl (2)'!F46,".",",")</f>
        <v>197,0</v>
      </c>
      <c r="G46" s="7" t="str">
        <f>SUBSTITUTE('processed.cleveland - COmpl (2)'!G46,".",",")</f>
        <v>0,0</v>
      </c>
      <c r="H46" s="7" t="str">
        <f>SUBSTITUTE('processed.cleveland - COmpl (2)'!H46,".",",")</f>
        <v>0,0</v>
      </c>
      <c r="I46" s="7" t="str">
        <f>SUBSTITUTE('processed.cleveland - COmpl (2)'!I46,".",",")</f>
        <v>136,0</v>
      </c>
      <c r="J46" s="7" t="str">
        <f>SUBSTITUTE('processed.cleveland - COmpl (2)'!J46,".",",")</f>
        <v>1,0</v>
      </c>
      <c r="K46" s="7" t="str">
        <f>SUBSTITUTE('processed.cleveland - COmpl (2)'!K46,".",",")</f>
        <v>0,0</v>
      </c>
      <c r="L46" s="7" t="str">
        <f>SUBSTITUTE('processed.cleveland - COmpl (2)'!L46,".",",")</f>
        <v>2,0</v>
      </c>
      <c r="M46" s="7" t="str">
        <f>SUBSTITUTE('processed.cleveland - COmpl (2)'!M46,".",",")</f>
        <v>0,0</v>
      </c>
      <c r="N46" s="7" t="str">
        <f>SUBSTITUTE('processed.cleveland - COmpl (2)'!N46,".",",")</f>
        <v>3,0</v>
      </c>
      <c r="O46" s="6">
        <v>1</v>
      </c>
    </row>
    <row r="47" spans="1:15" x14ac:dyDescent="0.55000000000000004">
      <c r="A47" s="6" t="s">
        <v>190</v>
      </c>
      <c r="B47" s="7" t="str">
        <f>SUBSTITUTE('processed.cleveland - COmpl (2)'!B47,".",",")</f>
        <v>41,0</v>
      </c>
      <c r="C47" s="7" t="str">
        <f>SUBSTITUTE('processed.cleveland - COmpl (2)'!C47,".",",")</f>
        <v>1,0</v>
      </c>
      <c r="D47" s="7" t="str">
        <f>SUBSTITUTE('processed.cleveland - COmpl (2)'!D47,".",",")</f>
        <v>2,0</v>
      </c>
      <c r="E47" s="7" t="str">
        <f>SUBSTITUTE('processed.cleveland - COmpl (2)'!E47,".",",")</f>
        <v>120,0</v>
      </c>
      <c r="F47" s="7" t="str">
        <f>SUBSTITUTE('processed.cleveland - COmpl (2)'!F47,".",",")</f>
        <v>157,0</v>
      </c>
      <c r="G47" s="7" t="str">
        <f>SUBSTITUTE('processed.cleveland - COmpl (2)'!G47,".",",")</f>
        <v>0,0</v>
      </c>
      <c r="H47" s="7" t="str">
        <f>SUBSTITUTE('processed.cleveland - COmpl (2)'!H47,".",",")</f>
        <v>0,0</v>
      </c>
      <c r="I47" s="7" t="str">
        <f>SUBSTITUTE('processed.cleveland - COmpl (2)'!I47,".",",")</f>
        <v>182,0</v>
      </c>
      <c r="J47" s="7" t="str">
        <f>SUBSTITUTE('processed.cleveland - COmpl (2)'!J47,".",",")</f>
        <v>0,0</v>
      </c>
      <c r="K47" s="7" t="str">
        <f>SUBSTITUTE('processed.cleveland - COmpl (2)'!K47,".",",")</f>
        <v>0,0</v>
      </c>
      <c r="L47" s="7" t="str">
        <f>SUBSTITUTE('processed.cleveland - COmpl (2)'!L47,".",",")</f>
        <v>1,0</v>
      </c>
      <c r="M47" s="7" t="str">
        <f>SUBSTITUTE('processed.cleveland - COmpl (2)'!M47,".",",")</f>
        <v>0,0</v>
      </c>
      <c r="N47" s="7" t="str">
        <f>SUBSTITUTE('processed.cleveland - COmpl (2)'!N47,".",",")</f>
        <v>3,0</v>
      </c>
      <c r="O47" s="6">
        <v>0</v>
      </c>
    </row>
    <row r="48" spans="1:15" x14ac:dyDescent="0.55000000000000004">
      <c r="A48" s="6" t="s">
        <v>191</v>
      </c>
      <c r="B48" s="7" t="str">
        <f>SUBSTITUTE('processed.cleveland - COmpl (2)'!B48,".",",")</f>
        <v>59,0</v>
      </c>
      <c r="C48" s="7" t="str">
        <f>SUBSTITUTE('processed.cleveland - COmpl (2)'!C48,".",",")</f>
        <v>1,0</v>
      </c>
      <c r="D48" s="7" t="str">
        <f>SUBSTITUTE('processed.cleveland - COmpl (2)'!D48,".",",")</f>
        <v>4,0</v>
      </c>
      <c r="E48" s="7" t="str">
        <f>SUBSTITUTE('processed.cleveland - COmpl (2)'!E48,".",",")</f>
        <v>164,0</v>
      </c>
      <c r="F48" s="7" t="str">
        <f>SUBSTITUTE('processed.cleveland - COmpl (2)'!F48,".",",")</f>
        <v>176,0</v>
      </c>
      <c r="G48" s="7" t="str">
        <f>SUBSTITUTE('processed.cleveland - COmpl (2)'!G48,".",",")</f>
        <v>1,0</v>
      </c>
      <c r="H48" s="7" t="str">
        <f>SUBSTITUTE('processed.cleveland - COmpl (2)'!H48,".",",")</f>
        <v>2,0</v>
      </c>
      <c r="I48" s="7" t="str">
        <f>SUBSTITUTE('processed.cleveland - COmpl (2)'!I48,".",",")</f>
        <v>90,0</v>
      </c>
      <c r="J48" s="7" t="str">
        <f>SUBSTITUTE('processed.cleveland - COmpl (2)'!J48,".",",")</f>
        <v>0,0</v>
      </c>
      <c r="K48" s="7" t="str">
        <f>SUBSTITUTE('processed.cleveland - COmpl (2)'!K48,".",",")</f>
        <v>1,0</v>
      </c>
      <c r="L48" s="7" t="str">
        <f>SUBSTITUTE('processed.cleveland - COmpl (2)'!L48,".",",")</f>
        <v>2,0</v>
      </c>
      <c r="M48" s="7" t="str">
        <f>SUBSTITUTE('processed.cleveland - COmpl (2)'!M48,".",",")</f>
        <v>2,0</v>
      </c>
      <c r="N48" s="7" t="str">
        <f>SUBSTITUTE('processed.cleveland - COmpl (2)'!N48,".",",")</f>
        <v>6,0</v>
      </c>
      <c r="O48" s="6">
        <v>3</v>
      </c>
    </row>
    <row r="49" spans="1:15" x14ac:dyDescent="0.55000000000000004">
      <c r="A49" s="6" t="s">
        <v>192</v>
      </c>
      <c r="B49" s="7" t="str">
        <f>SUBSTITUTE('processed.cleveland - COmpl (2)'!B49,".",",")</f>
        <v>57,0</v>
      </c>
      <c r="C49" s="7" t="str">
        <f>SUBSTITUTE('processed.cleveland - COmpl (2)'!C49,".",",")</f>
        <v>0,0</v>
      </c>
      <c r="D49" s="7" t="str">
        <f>SUBSTITUTE('processed.cleveland - COmpl (2)'!D49,".",",")</f>
        <v>4,0</v>
      </c>
      <c r="E49" s="7" t="str">
        <f>SUBSTITUTE('processed.cleveland - COmpl (2)'!E49,".",",")</f>
        <v>140,0</v>
      </c>
      <c r="F49" s="7" t="str">
        <f>SUBSTITUTE('processed.cleveland - COmpl (2)'!F49,".",",")</f>
        <v>241,0</v>
      </c>
      <c r="G49" s="7" t="str">
        <f>SUBSTITUTE('processed.cleveland - COmpl (2)'!G49,".",",")</f>
        <v>0,0</v>
      </c>
      <c r="H49" s="7" t="str">
        <f>SUBSTITUTE('processed.cleveland - COmpl (2)'!H49,".",",")</f>
        <v>0,0</v>
      </c>
      <c r="I49" s="7" t="str">
        <f>SUBSTITUTE('processed.cleveland - COmpl (2)'!I49,".",",")</f>
        <v>123,0</v>
      </c>
      <c r="J49" s="7" t="str">
        <f>SUBSTITUTE('processed.cleveland - COmpl (2)'!J49,".",",")</f>
        <v>1,0</v>
      </c>
      <c r="K49" s="7" t="str">
        <f>SUBSTITUTE('processed.cleveland - COmpl (2)'!K49,".",",")</f>
        <v>0,2</v>
      </c>
      <c r="L49" s="7" t="str">
        <f>SUBSTITUTE('processed.cleveland - COmpl (2)'!L49,".",",")</f>
        <v>2,0</v>
      </c>
      <c r="M49" s="7" t="str">
        <f>SUBSTITUTE('processed.cleveland - COmpl (2)'!M49,".",",")</f>
        <v>0,0</v>
      </c>
      <c r="N49" s="7" t="str">
        <f>SUBSTITUTE('processed.cleveland - COmpl (2)'!N49,".",",")</f>
        <v>7,0</v>
      </c>
      <c r="O49" s="6">
        <v>1</v>
      </c>
    </row>
    <row r="50" spans="1:15" x14ac:dyDescent="0.55000000000000004">
      <c r="A50" s="6" t="s">
        <v>193</v>
      </c>
      <c r="B50" s="7" t="str">
        <f>SUBSTITUTE('processed.cleveland - COmpl (2)'!B50,".",",")</f>
        <v>45,0</v>
      </c>
      <c r="C50" s="7" t="str">
        <f>SUBSTITUTE('processed.cleveland - COmpl (2)'!C50,".",",")</f>
        <v>1,0</v>
      </c>
      <c r="D50" s="7" t="str">
        <f>SUBSTITUTE('processed.cleveland - COmpl (2)'!D50,".",",")</f>
        <v>1,0</v>
      </c>
      <c r="E50" s="7" t="str">
        <f>SUBSTITUTE('processed.cleveland - COmpl (2)'!E50,".",",")</f>
        <v>110,0</v>
      </c>
      <c r="F50" s="7" t="str">
        <f>SUBSTITUTE('processed.cleveland - COmpl (2)'!F50,".",",")</f>
        <v>264,0</v>
      </c>
      <c r="G50" s="7" t="str">
        <f>SUBSTITUTE('processed.cleveland - COmpl (2)'!G50,".",",")</f>
        <v>0,0</v>
      </c>
      <c r="H50" s="7" t="str">
        <f>SUBSTITUTE('processed.cleveland - COmpl (2)'!H50,".",",")</f>
        <v>0,0</v>
      </c>
      <c r="I50" s="7" t="str">
        <f>SUBSTITUTE('processed.cleveland - COmpl (2)'!I50,".",",")</f>
        <v>132,0</v>
      </c>
      <c r="J50" s="7" t="str">
        <f>SUBSTITUTE('processed.cleveland - COmpl (2)'!J50,".",",")</f>
        <v>0,0</v>
      </c>
      <c r="K50" s="7" t="str">
        <f>SUBSTITUTE('processed.cleveland - COmpl (2)'!K50,".",",")</f>
        <v>1,2</v>
      </c>
      <c r="L50" s="7" t="str">
        <f>SUBSTITUTE('processed.cleveland - COmpl (2)'!L50,".",",")</f>
        <v>2,0</v>
      </c>
      <c r="M50" s="7" t="str">
        <f>SUBSTITUTE('processed.cleveland - COmpl (2)'!M50,".",",")</f>
        <v>0,0</v>
      </c>
      <c r="N50" s="7" t="str">
        <f>SUBSTITUTE('processed.cleveland - COmpl (2)'!N50,".",",")</f>
        <v>7,0</v>
      </c>
      <c r="O50" s="6">
        <v>1</v>
      </c>
    </row>
    <row r="51" spans="1:15" x14ac:dyDescent="0.55000000000000004">
      <c r="A51" s="6" t="s">
        <v>194</v>
      </c>
      <c r="B51" s="7" t="str">
        <f>SUBSTITUTE('processed.cleveland - COmpl (2)'!B51,".",",")</f>
        <v>68,0</v>
      </c>
      <c r="C51" s="7" t="str">
        <f>SUBSTITUTE('processed.cleveland - COmpl (2)'!C51,".",",")</f>
        <v>1,0</v>
      </c>
      <c r="D51" s="7" t="str">
        <f>SUBSTITUTE('processed.cleveland - COmpl (2)'!D51,".",",")</f>
        <v>4,0</v>
      </c>
      <c r="E51" s="7" t="str">
        <f>SUBSTITUTE('processed.cleveland - COmpl (2)'!E51,".",",")</f>
        <v>144,0</v>
      </c>
      <c r="F51" s="7" t="str">
        <f>SUBSTITUTE('processed.cleveland - COmpl (2)'!F51,".",",")</f>
        <v>193,0</v>
      </c>
      <c r="G51" s="7" t="str">
        <f>SUBSTITUTE('processed.cleveland - COmpl (2)'!G51,".",",")</f>
        <v>1,0</v>
      </c>
      <c r="H51" s="7" t="str">
        <f>SUBSTITUTE('processed.cleveland - COmpl (2)'!H51,".",",")</f>
        <v>0,0</v>
      </c>
      <c r="I51" s="7" t="str">
        <f>SUBSTITUTE('processed.cleveland - COmpl (2)'!I51,".",",")</f>
        <v>141,0</v>
      </c>
      <c r="J51" s="7" t="str">
        <f>SUBSTITUTE('processed.cleveland - COmpl (2)'!J51,".",",")</f>
        <v>0,0</v>
      </c>
      <c r="K51" s="7" t="str">
        <f>SUBSTITUTE('processed.cleveland - COmpl (2)'!K51,".",",")</f>
        <v>3,4</v>
      </c>
      <c r="L51" s="7" t="str">
        <f>SUBSTITUTE('processed.cleveland - COmpl (2)'!L51,".",",")</f>
        <v>2,0</v>
      </c>
      <c r="M51" s="7" t="str">
        <f>SUBSTITUTE('processed.cleveland - COmpl (2)'!M51,".",",")</f>
        <v>2,0</v>
      </c>
      <c r="N51" s="7" t="str">
        <f>SUBSTITUTE('processed.cleveland - COmpl (2)'!N51,".",",")</f>
        <v>7,0</v>
      </c>
      <c r="O51" s="6">
        <v>2</v>
      </c>
    </row>
    <row r="52" spans="1:15" x14ac:dyDescent="0.55000000000000004">
      <c r="A52" s="6" t="s">
        <v>195</v>
      </c>
      <c r="B52" s="7" t="str">
        <f>SUBSTITUTE('processed.cleveland - COmpl (2)'!B52,".",",")</f>
        <v>57,0</v>
      </c>
      <c r="C52" s="7" t="str">
        <f>SUBSTITUTE('processed.cleveland - COmpl (2)'!C52,".",",")</f>
        <v>1,0</v>
      </c>
      <c r="D52" s="7" t="str">
        <f>SUBSTITUTE('processed.cleveland - COmpl (2)'!D52,".",",")</f>
        <v>4,0</v>
      </c>
      <c r="E52" s="7" t="str">
        <f>SUBSTITUTE('processed.cleveland - COmpl (2)'!E52,".",",")</f>
        <v>130,0</v>
      </c>
      <c r="F52" s="7" t="str">
        <f>SUBSTITUTE('processed.cleveland - COmpl (2)'!F52,".",",")</f>
        <v>131,0</v>
      </c>
      <c r="G52" s="7" t="str">
        <f>SUBSTITUTE('processed.cleveland - COmpl (2)'!G52,".",",")</f>
        <v>0,0</v>
      </c>
      <c r="H52" s="7" t="str">
        <f>SUBSTITUTE('processed.cleveland - COmpl (2)'!H52,".",",")</f>
        <v>0,0</v>
      </c>
      <c r="I52" s="7" t="str">
        <f>SUBSTITUTE('processed.cleveland - COmpl (2)'!I52,".",",")</f>
        <v>115,0</v>
      </c>
      <c r="J52" s="7" t="str">
        <f>SUBSTITUTE('processed.cleveland - COmpl (2)'!J52,".",",")</f>
        <v>1,0</v>
      </c>
      <c r="K52" s="7" t="str">
        <f>SUBSTITUTE('processed.cleveland - COmpl (2)'!K52,".",",")</f>
        <v>1,2</v>
      </c>
      <c r="L52" s="7" t="str">
        <f>SUBSTITUTE('processed.cleveland - COmpl (2)'!L52,".",",")</f>
        <v>2,0</v>
      </c>
      <c r="M52" s="7" t="str">
        <f>SUBSTITUTE('processed.cleveland - COmpl (2)'!M52,".",",")</f>
        <v>1,0</v>
      </c>
      <c r="N52" s="7" t="str">
        <f>SUBSTITUTE('processed.cleveland - COmpl (2)'!N52,".",",")</f>
        <v>7,0</v>
      </c>
      <c r="O52" s="6">
        <v>3</v>
      </c>
    </row>
    <row r="53" spans="1:15" x14ac:dyDescent="0.55000000000000004">
      <c r="A53" s="6" t="s">
        <v>196</v>
      </c>
      <c r="B53" s="7" t="str">
        <f>SUBSTITUTE('processed.cleveland - COmpl (2)'!B53,".",",")</f>
        <v>57,0</v>
      </c>
      <c r="C53" s="7" t="str">
        <f>SUBSTITUTE('processed.cleveland - COmpl (2)'!C53,".",",")</f>
        <v>0,0</v>
      </c>
      <c r="D53" s="7" t="str">
        <f>SUBSTITUTE('processed.cleveland - COmpl (2)'!D53,".",",")</f>
        <v>2,0</v>
      </c>
      <c r="E53" s="7" t="str">
        <f>SUBSTITUTE('processed.cleveland - COmpl (2)'!E53,".",",")</f>
        <v>130,0</v>
      </c>
      <c r="F53" s="7" t="str">
        <f>SUBSTITUTE('processed.cleveland - COmpl (2)'!F53,".",",")</f>
        <v>236,0</v>
      </c>
      <c r="G53" s="7" t="str">
        <f>SUBSTITUTE('processed.cleveland - COmpl (2)'!G53,".",",")</f>
        <v>0,0</v>
      </c>
      <c r="H53" s="7" t="str">
        <f>SUBSTITUTE('processed.cleveland - COmpl (2)'!H53,".",",")</f>
        <v>2,0</v>
      </c>
      <c r="I53" s="7" t="str">
        <f>SUBSTITUTE('processed.cleveland - COmpl (2)'!I53,".",",")</f>
        <v>174,0</v>
      </c>
      <c r="J53" s="7" t="str">
        <f>SUBSTITUTE('processed.cleveland - COmpl (2)'!J53,".",",")</f>
        <v>0,0</v>
      </c>
      <c r="K53" s="7" t="str">
        <f>SUBSTITUTE('processed.cleveland - COmpl (2)'!K53,".",",")</f>
        <v>0,0</v>
      </c>
      <c r="L53" s="7" t="str">
        <f>SUBSTITUTE('processed.cleveland - COmpl (2)'!L53,".",",")</f>
        <v>2,0</v>
      </c>
      <c r="M53" s="7" t="str">
        <f>SUBSTITUTE('processed.cleveland - COmpl (2)'!M53,".",",")</f>
        <v>1,0</v>
      </c>
      <c r="N53" s="7" t="str">
        <f>SUBSTITUTE('processed.cleveland - COmpl (2)'!N53,".",",")</f>
        <v>3,0</v>
      </c>
      <c r="O53" s="6">
        <v>1</v>
      </c>
    </row>
    <row r="54" spans="1:15" x14ac:dyDescent="0.55000000000000004">
      <c r="A54" s="6" t="s">
        <v>197</v>
      </c>
      <c r="B54" s="7" t="str">
        <f>SUBSTITUTE('processed.cleveland - COmpl (2)'!B54,".",",")</f>
        <v>38,0</v>
      </c>
      <c r="C54" s="7" t="str">
        <f>SUBSTITUTE('processed.cleveland - COmpl (2)'!C54,".",",")</f>
        <v>1,0</v>
      </c>
      <c r="D54" s="7" t="str">
        <f>SUBSTITUTE('processed.cleveland - COmpl (2)'!D54,".",",")</f>
        <v>3,0</v>
      </c>
      <c r="E54" s="7" t="str">
        <f>SUBSTITUTE('processed.cleveland - COmpl (2)'!E54,".",",")</f>
        <v>138,0</v>
      </c>
      <c r="F54" s="7" t="str">
        <f>SUBSTITUTE('processed.cleveland - COmpl (2)'!F54,".",",")</f>
        <v>175,0</v>
      </c>
      <c r="G54" s="7" t="str">
        <f>SUBSTITUTE('processed.cleveland - COmpl (2)'!G54,".",",")</f>
        <v>0,0</v>
      </c>
      <c r="H54" s="7" t="str">
        <f>SUBSTITUTE('processed.cleveland - COmpl (2)'!H54,".",",")</f>
        <v>0,0</v>
      </c>
      <c r="I54" s="7" t="str">
        <f>SUBSTITUTE('processed.cleveland - COmpl (2)'!I54,".",",")</f>
        <v>173,0</v>
      </c>
      <c r="J54" s="7" t="str">
        <f>SUBSTITUTE('processed.cleveland - COmpl (2)'!J54,".",",")</f>
        <v>0,0</v>
      </c>
      <c r="K54" s="7" t="str">
        <f>SUBSTITUTE('processed.cleveland - COmpl (2)'!K54,".",",")</f>
        <v>0,0</v>
      </c>
      <c r="L54" s="7" t="str">
        <f>SUBSTITUTE('processed.cleveland - COmpl (2)'!L54,".",",")</f>
        <v>1,0</v>
      </c>
      <c r="M54" s="7" t="str">
        <f>SUBSTITUTE('processed.cleveland - COmpl (2)'!M54,".",",")</f>
        <v>?</v>
      </c>
      <c r="N54" s="7" t="str">
        <f>SUBSTITUTE('processed.cleveland - COmpl (2)'!N54,".",",")</f>
        <v>3,0</v>
      </c>
      <c r="O54" s="6">
        <v>0</v>
      </c>
    </row>
  </sheetData>
  <autoFilter ref="A1:O54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processed.cleveland - COmpl (2)</vt:lpstr>
      <vt:lpstr>processed.cleveland - COmpleto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Di</cp:lastModifiedBy>
  <dcterms:created xsi:type="dcterms:W3CDTF">2023-03-13T20:10:49Z</dcterms:created>
  <dcterms:modified xsi:type="dcterms:W3CDTF">2023-03-13T22:14:44Z</dcterms:modified>
</cp:coreProperties>
</file>